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AC25BB7-195E-460F-BD5F-C0FCF19C719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生源计划0622" sheetId="7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75" l="1"/>
  <c r="K56" i="75"/>
  <c r="D56" i="75"/>
  <c r="K55" i="75"/>
  <c r="E55" i="75"/>
  <c r="E54" i="75"/>
  <c r="D54" i="75" s="1"/>
  <c r="K53" i="75"/>
  <c r="E53" i="75"/>
  <c r="K52" i="75"/>
  <c r="E52" i="75"/>
  <c r="D52" i="75" s="1"/>
  <c r="K51" i="75"/>
  <c r="E51" i="75"/>
  <c r="K50" i="75"/>
  <c r="E50" i="75"/>
  <c r="D50" i="75" s="1"/>
  <c r="K49" i="75"/>
  <c r="E49" i="75"/>
  <c r="D49" i="75" s="1"/>
  <c r="K48" i="75"/>
  <c r="E48" i="75"/>
  <c r="D48" i="75"/>
  <c r="C48" i="75" s="1"/>
  <c r="K47" i="75"/>
  <c r="E47" i="75"/>
  <c r="D47" i="75" s="1"/>
  <c r="K46" i="75"/>
  <c r="E46" i="75"/>
  <c r="K45" i="75"/>
  <c r="E45" i="75"/>
  <c r="D45" i="75" s="1"/>
  <c r="K44" i="75"/>
  <c r="E44" i="75"/>
  <c r="D44" i="75" s="1"/>
  <c r="K43" i="75"/>
  <c r="D43" i="75" s="1"/>
  <c r="E43" i="75"/>
  <c r="K42" i="75"/>
  <c r="E42" i="75"/>
  <c r="K41" i="75"/>
  <c r="E41" i="75"/>
  <c r="K40" i="75"/>
  <c r="E40" i="75"/>
  <c r="K39" i="75"/>
  <c r="E39" i="75"/>
  <c r="D39" i="75" s="1"/>
  <c r="K38" i="75"/>
  <c r="H38" i="75"/>
  <c r="E38" i="75"/>
  <c r="D38" i="75" s="1"/>
  <c r="K37" i="75"/>
  <c r="E37" i="75"/>
  <c r="K36" i="75"/>
  <c r="E36" i="75"/>
  <c r="K35" i="75"/>
  <c r="E35" i="75"/>
  <c r="K34" i="75"/>
  <c r="E34" i="75"/>
  <c r="D34" i="75" s="1"/>
  <c r="K33" i="75"/>
  <c r="H33" i="75"/>
  <c r="E33" i="75"/>
  <c r="K32" i="75"/>
  <c r="E32" i="75"/>
  <c r="D32" i="75" s="1"/>
  <c r="K31" i="75"/>
  <c r="H31" i="75"/>
  <c r="E31" i="75"/>
  <c r="K30" i="75"/>
  <c r="E30" i="75"/>
  <c r="D30" i="75" s="1"/>
  <c r="K29" i="75"/>
  <c r="E29" i="75"/>
  <c r="K28" i="75"/>
  <c r="H28" i="75"/>
  <c r="E28" i="75"/>
  <c r="K27" i="75"/>
  <c r="E27" i="75"/>
  <c r="D27" i="75" s="1"/>
  <c r="K26" i="75"/>
  <c r="D26" i="75" s="1"/>
  <c r="E26" i="75"/>
  <c r="E25" i="75"/>
  <c r="D25" i="75" s="1"/>
  <c r="K24" i="75"/>
  <c r="E24" i="75"/>
  <c r="D24" i="75" s="1"/>
  <c r="E23" i="75"/>
  <c r="K22" i="75"/>
  <c r="H22" i="75"/>
  <c r="E22" i="75"/>
  <c r="K21" i="75"/>
  <c r="E21" i="75"/>
  <c r="D21" i="75"/>
  <c r="E20" i="75"/>
  <c r="D20" i="75" s="1"/>
  <c r="K19" i="75"/>
  <c r="H19" i="75"/>
  <c r="E19" i="75"/>
  <c r="K18" i="75"/>
  <c r="E18" i="75"/>
  <c r="E17" i="75"/>
  <c r="K16" i="75"/>
  <c r="E16" i="75"/>
  <c r="K15" i="75"/>
  <c r="H15" i="75"/>
  <c r="E15" i="75"/>
  <c r="K14" i="75"/>
  <c r="H14" i="75"/>
  <c r="E14" i="75"/>
  <c r="D14" i="75" s="1"/>
  <c r="K13" i="75"/>
  <c r="H13" i="75"/>
  <c r="E13" i="75"/>
  <c r="K12" i="75"/>
  <c r="H12" i="75"/>
  <c r="E12" i="75"/>
  <c r="K11" i="75"/>
  <c r="H11" i="75"/>
  <c r="E11" i="75"/>
  <c r="K10" i="75"/>
  <c r="E10" i="75"/>
  <c r="D10" i="75" s="1"/>
  <c r="K9" i="75"/>
  <c r="H9" i="75"/>
  <c r="E9" i="75"/>
  <c r="K8" i="75"/>
  <c r="E8" i="75"/>
  <c r="K7" i="75"/>
  <c r="H7" i="75"/>
  <c r="E7" i="75"/>
  <c r="D7" i="75" s="1"/>
  <c r="K6" i="75"/>
  <c r="H6" i="75"/>
  <c r="E6" i="75"/>
  <c r="AK5" i="75"/>
  <c r="AJ5" i="75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T5" i="75"/>
  <c r="S5" i="75"/>
  <c r="R5" i="75"/>
  <c r="Q5" i="75"/>
  <c r="P5" i="75"/>
  <c r="O5" i="75"/>
  <c r="N5" i="75"/>
  <c r="M5" i="75"/>
  <c r="L5" i="75"/>
  <c r="J5" i="75"/>
  <c r="I5" i="75"/>
  <c r="G5" i="75"/>
  <c r="F5" i="75"/>
  <c r="D15" i="75" l="1"/>
  <c r="D18" i="75"/>
  <c r="D33" i="75"/>
  <c r="D19" i="75"/>
  <c r="D35" i="75"/>
  <c r="K5" i="75"/>
  <c r="D16" i="75"/>
  <c r="D36" i="75"/>
  <c r="D53" i="75"/>
  <c r="D57" i="75"/>
  <c r="D6" i="75"/>
  <c r="D9" i="75"/>
  <c r="D17" i="75"/>
  <c r="D23" i="75"/>
  <c r="D29" i="75"/>
  <c r="D42" i="75"/>
  <c r="C42" i="75" s="1"/>
  <c r="D51" i="75"/>
  <c r="D12" i="75"/>
  <c r="D46" i="75"/>
  <c r="D55" i="75"/>
  <c r="H5" i="75"/>
  <c r="D13" i="75"/>
  <c r="D31" i="75"/>
  <c r="C31" i="75" s="1"/>
  <c r="D37" i="75"/>
  <c r="C34" i="75" s="1"/>
  <c r="D40" i="75"/>
  <c r="D22" i="75"/>
  <c r="D28" i="75"/>
  <c r="D8" i="75"/>
  <c r="D11" i="75"/>
  <c r="D41" i="75"/>
  <c r="E5" i="75"/>
  <c r="C6" i="75"/>
  <c r="C16" i="75" l="1"/>
  <c r="C38" i="75"/>
  <c r="C49" i="75"/>
  <c r="D5" i="75"/>
  <c r="C9" i="75"/>
  <c r="C5" i="75" l="1"/>
</calcChain>
</file>

<file path=xl/sharedStrings.xml><?xml version="1.0" encoding="utf-8"?>
<sst xmlns="http://schemas.openxmlformats.org/spreadsheetml/2006/main" count="233" uniqueCount="95">
  <si>
    <t xml:space="preserve"> </t>
    <phoneticPr fontId="1" type="noConversion"/>
  </si>
  <si>
    <t>其中广东贫农专项计划</t>
    <phoneticPr fontId="1" type="noConversion"/>
  </si>
  <si>
    <t>江苏</t>
    <phoneticPr fontId="1" type="noConversion"/>
  </si>
  <si>
    <t>浙江</t>
    <phoneticPr fontId="1" type="noConversion"/>
  </si>
  <si>
    <t>江西</t>
    <phoneticPr fontId="1" type="noConversion"/>
  </si>
  <si>
    <t>湖北</t>
    <phoneticPr fontId="1" type="noConversion"/>
  </si>
  <si>
    <t>广西</t>
    <phoneticPr fontId="1" type="noConversion"/>
  </si>
  <si>
    <t>安徽</t>
    <phoneticPr fontId="1" type="noConversion"/>
  </si>
  <si>
    <t>艺术</t>
    <phoneticPr fontId="1" type="noConversion"/>
  </si>
  <si>
    <t>小
计</t>
    <phoneticPr fontId="1" type="noConversion"/>
  </si>
  <si>
    <t>福建</t>
    <phoneticPr fontId="1" type="noConversion"/>
  </si>
  <si>
    <t xml:space="preserve"> </t>
    <phoneticPr fontId="11" type="noConversion"/>
  </si>
  <si>
    <t xml:space="preserve">  </t>
    <phoneticPr fontId="1" type="noConversion"/>
  </si>
  <si>
    <t>国际经济与贸易</t>
    <phoneticPr fontId="1" type="noConversion"/>
  </si>
  <si>
    <t>金融学</t>
    <phoneticPr fontId="1" type="noConversion"/>
  </si>
  <si>
    <t>艺术设计学</t>
    <phoneticPr fontId="1" type="noConversion"/>
  </si>
  <si>
    <t>山东</t>
    <phoneticPr fontId="1" type="noConversion"/>
  </si>
  <si>
    <t>小计</t>
    <phoneticPr fontId="1" type="noConversion"/>
  </si>
  <si>
    <t>河南</t>
    <phoneticPr fontId="1" type="noConversion"/>
  </si>
  <si>
    <t>湖南</t>
    <phoneticPr fontId="1" type="noConversion"/>
  </si>
  <si>
    <t>四川</t>
    <phoneticPr fontId="1" type="noConversion"/>
  </si>
  <si>
    <t>山西</t>
    <phoneticPr fontId="1" type="noConversion"/>
  </si>
  <si>
    <t>文
科</t>
    <phoneticPr fontId="1" type="noConversion"/>
  </si>
  <si>
    <t>理
科</t>
    <phoneticPr fontId="1" type="noConversion"/>
  </si>
  <si>
    <t>建筑学</t>
    <phoneticPr fontId="1" type="noConversion"/>
  </si>
  <si>
    <t>材料科学与工程</t>
    <phoneticPr fontId="1" type="noConversion"/>
  </si>
  <si>
    <t>统计学</t>
    <phoneticPr fontId="1" type="noConversion"/>
  </si>
  <si>
    <t>海洋科学</t>
    <phoneticPr fontId="1" type="noConversion"/>
  </si>
  <si>
    <t>网络与新媒体</t>
    <phoneticPr fontId="1" type="noConversion"/>
  </si>
  <si>
    <t>河北</t>
    <phoneticPr fontId="1" type="noConversion"/>
  </si>
  <si>
    <t>学
院</t>
    <phoneticPr fontId="1" type="noConversion"/>
  </si>
  <si>
    <t>专业（招考方向）名称</t>
    <phoneticPr fontId="1" type="noConversion"/>
  </si>
  <si>
    <t>学院
合计</t>
    <phoneticPr fontId="1" type="noConversion"/>
  </si>
  <si>
    <t>合计</t>
    <phoneticPr fontId="1" type="noConversion"/>
  </si>
  <si>
    <t>普通类/艺术类</t>
    <phoneticPr fontId="1" type="noConversion"/>
  </si>
  <si>
    <t>文</t>
    <phoneticPr fontId="1" type="noConversion"/>
  </si>
  <si>
    <t>汉语言文学</t>
    <phoneticPr fontId="1" type="noConversion"/>
  </si>
  <si>
    <t>英语</t>
    <phoneticPr fontId="1" type="noConversion"/>
  </si>
  <si>
    <t>理</t>
    <phoneticPr fontId="1" type="noConversion"/>
  </si>
  <si>
    <t>数学与应用数学</t>
    <phoneticPr fontId="1" type="noConversion"/>
  </si>
  <si>
    <t>光电信息科学与工程</t>
    <phoneticPr fontId="1" type="noConversion"/>
  </si>
  <si>
    <t>应用化学</t>
    <phoneticPr fontId="1" type="noConversion"/>
  </si>
  <si>
    <t>生物技术</t>
    <phoneticPr fontId="1" type="noConversion"/>
  </si>
  <si>
    <t>工</t>
    <phoneticPr fontId="1" type="noConversion"/>
  </si>
  <si>
    <t>机械设计制造及其自动化</t>
    <phoneticPr fontId="1" type="noConversion"/>
  </si>
  <si>
    <t>机械设计制造及其自动化(教育部卓越工程师班)</t>
    <phoneticPr fontId="1" type="noConversion"/>
  </si>
  <si>
    <t>电子信息工程</t>
    <phoneticPr fontId="1" type="noConversion"/>
  </si>
  <si>
    <t>电子信息工程(教育部卓越工程师班)</t>
    <phoneticPr fontId="1" type="noConversion"/>
  </si>
  <si>
    <t>通信工程</t>
    <phoneticPr fontId="1" type="noConversion"/>
  </si>
  <si>
    <t>通信工程(教育部卓越工程师班)</t>
    <phoneticPr fontId="1" type="noConversion"/>
  </si>
  <si>
    <t>计算机科学与技术</t>
    <phoneticPr fontId="1" type="noConversion"/>
  </si>
  <si>
    <t>计算机科学与技术(教育部卓越工程师班)</t>
    <phoneticPr fontId="1" type="noConversion"/>
  </si>
  <si>
    <t>土木工程</t>
    <phoneticPr fontId="1" type="noConversion"/>
  </si>
  <si>
    <t>生物医学工程</t>
    <phoneticPr fontId="1" type="noConversion"/>
  </si>
  <si>
    <t>智能制造工程</t>
    <phoneticPr fontId="1" type="noConversion"/>
  </si>
  <si>
    <t>电子与计算机工程</t>
    <phoneticPr fontId="1" type="noConversion"/>
  </si>
  <si>
    <t>数据科学与大数据技术</t>
    <phoneticPr fontId="1" type="noConversion"/>
  </si>
  <si>
    <t>法</t>
    <phoneticPr fontId="1" type="noConversion"/>
  </si>
  <si>
    <t>法学</t>
    <phoneticPr fontId="1" type="noConversion"/>
  </si>
  <si>
    <t>法学（涉外法务英语特色班）</t>
    <phoneticPr fontId="1" type="noConversion"/>
  </si>
  <si>
    <t>行政管理</t>
    <phoneticPr fontId="1" type="noConversion"/>
  </si>
  <si>
    <t>商</t>
    <phoneticPr fontId="1" type="noConversion"/>
  </si>
  <si>
    <t>工商管理</t>
    <phoneticPr fontId="1" type="noConversion"/>
  </si>
  <si>
    <t>会计学</t>
    <phoneticPr fontId="1" type="noConversion"/>
  </si>
  <si>
    <t>新闻</t>
    <phoneticPr fontId="1" type="noConversion"/>
  </si>
  <si>
    <t>新闻学</t>
    <phoneticPr fontId="1" type="noConversion"/>
  </si>
  <si>
    <t>广告学</t>
    <phoneticPr fontId="1" type="noConversion"/>
  </si>
  <si>
    <t>视觉传达设计</t>
    <phoneticPr fontId="1" type="noConversion"/>
  </si>
  <si>
    <t>环境设计</t>
    <phoneticPr fontId="1" type="noConversion"/>
  </si>
  <si>
    <t>产品设计</t>
    <phoneticPr fontId="1" type="noConversion"/>
  </si>
  <si>
    <t>公共艺术</t>
    <phoneticPr fontId="1" type="noConversion"/>
  </si>
  <si>
    <t>数字媒体艺术</t>
    <phoneticPr fontId="1" type="noConversion"/>
  </si>
  <si>
    <t>医</t>
    <phoneticPr fontId="1" type="noConversion"/>
  </si>
  <si>
    <t>口腔医学（五年制）</t>
    <phoneticPr fontId="1" type="noConversion"/>
  </si>
  <si>
    <t>西班牙语</t>
    <phoneticPr fontId="1" type="noConversion"/>
  </si>
  <si>
    <t>环境工程</t>
    <phoneticPr fontId="1" type="noConversion"/>
  </si>
  <si>
    <t>重庆</t>
    <phoneticPr fontId="1" type="noConversion"/>
  </si>
  <si>
    <t>其中外省计划（含协作计划30人）</t>
    <phoneticPr fontId="1" type="noConversion"/>
  </si>
  <si>
    <t>其中广东常规计划</t>
    <phoneticPr fontId="1" type="noConversion"/>
  </si>
  <si>
    <t>分专业</t>
    <phoneticPr fontId="1" type="noConversion"/>
  </si>
  <si>
    <r>
      <t>汕头大学2020年本科分专业、分科类、分省份招生</t>
    </r>
    <r>
      <rPr>
        <b/>
        <sz val="14"/>
        <color theme="1"/>
        <rFont val="宋体"/>
        <family val="3"/>
        <charset val="134"/>
        <scheme val="major"/>
      </rPr>
      <t>生源计划表</t>
    </r>
    <phoneticPr fontId="1" type="noConversion"/>
  </si>
  <si>
    <t>新闻学（国际新闻传播）</t>
    <phoneticPr fontId="1" type="noConversion"/>
  </si>
  <si>
    <t>公卫</t>
    <phoneticPr fontId="1" type="noConversion"/>
  </si>
  <si>
    <t>预防医学</t>
    <phoneticPr fontId="1" type="noConversion"/>
  </si>
  <si>
    <t>临床医学（全英预备班,5+3一体化，五年制）</t>
    <phoneticPr fontId="1" type="noConversion"/>
  </si>
  <si>
    <t>临床医学（5+3一体化，五年制）</t>
    <phoneticPr fontId="1" type="noConversion"/>
  </si>
  <si>
    <t>临床医学（儿科学，5+3一体化，五年制）</t>
    <phoneticPr fontId="1" type="noConversion"/>
  </si>
  <si>
    <t>临床医学（五年制）</t>
  </si>
  <si>
    <t>临床医学（全科医学，五年制）</t>
    <phoneticPr fontId="1" type="noConversion"/>
  </si>
  <si>
    <t>临床医学（订单定向，五年制）</t>
    <phoneticPr fontId="1" type="noConversion"/>
  </si>
  <si>
    <t>药学（四年制）</t>
    <phoneticPr fontId="1" type="noConversion"/>
  </si>
  <si>
    <t>护理学（四年制）</t>
    <phoneticPr fontId="1" type="noConversion"/>
  </si>
  <si>
    <r>
      <t>时间：</t>
    </r>
    <r>
      <rPr>
        <sz val="8"/>
        <rFont val="Helv"/>
        <family val="2"/>
      </rPr>
      <t>2020</t>
    </r>
    <r>
      <rPr>
        <sz val="8"/>
        <rFont val="宋体"/>
        <family val="3"/>
        <charset val="134"/>
      </rPr>
      <t>年06月12日</t>
    </r>
    <phoneticPr fontId="1" type="noConversion"/>
  </si>
  <si>
    <t>·</t>
    <phoneticPr fontId="1" type="noConversion"/>
  </si>
  <si>
    <t xml:space="preserve">招生专业名称和计划数最终以生源省（区）公布的招生专业目录为准；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</si>
</sst>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4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"/>
      <color indexed="8"/>
      <name val="Arial"/>
      <family val="2"/>
    </font>
    <font>
      <sz val="10"/>
      <name val="宋体"/>
      <family val="3"/>
      <charset val="134"/>
    </font>
    <font>
      <sz val="10"/>
      <name val="Helv"/>
      <family val="2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6"/>
      <color indexed="8"/>
      <name val="宋体"/>
      <family val="3"/>
      <charset val="134"/>
      <scheme val="minor"/>
    </font>
    <font>
      <sz val="8"/>
      <name val="Helv"/>
      <family val="2"/>
    </font>
    <font>
      <b/>
      <sz val="14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ajor"/>
    </font>
    <font>
      <sz val="9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4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left" vertical="top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2" fillId="0" borderId="0"/>
    <xf numFmtId="0" fontId="2" fillId="0" borderId="0"/>
  </cellStyleXfs>
  <cellXfs count="54">
    <xf numFmtId="0" fontId="0" fillId="0" borderId="0" xfId="0"/>
    <xf numFmtId="0" fontId="6" fillId="0" borderId="0" xfId="0" applyFont="1" applyAlignment="1">
      <alignment vertical="center"/>
    </xf>
    <xf numFmtId="0" fontId="17" fillId="0" borderId="11" xfId="7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16" fillId="0" borderId="11" xfId="7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6" fillId="0" borderId="0" xfId="0" applyFont="1"/>
    <xf numFmtId="0" fontId="19" fillId="0" borderId="11" xfId="0" applyFont="1" applyBorder="1" applyAlignment="1">
      <alignment horizontal="left" vertical="center" wrapText="1"/>
    </xf>
    <xf numFmtId="0" fontId="17" fillId="0" borderId="11" xfId="7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22" fillId="0" borderId="0" xfId="0" applyFont="1"/>
    <xf numFmtId="0" fontId="23" fillId="0" borderId="11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1" fillId="0" borderId="0" xfId="0" applyFont="1"/>
    <xf numFmtId="0" fontId="17" fillId="0" borderId="11" xfId="0" applyFont="1" applyFill="1" applyBorder="1" applyAlignment="1">
      <alignment horizontal="center" vertical="center" wrapText="1"/>
    </xf>
    <xf numFmtId="0" fontId="9" fillId="0" borderId="11" xfId="7" applyFont="1" applyFill="1" applyBorder="1" applyAlignment="1">
      <alignment horizontal="center" vertical="center"/>
    </xf>
    <xf numFmtId="0" fontId="17" fillId="0" borderId="11" xfId="7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11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9" fillId="0" borderId="11" xfId="7" applyFont="1" applyBorder="1" applyAlignment="1">
      <alignment horizontal="center" vertical="center"/>
    </xf>
    <xf numFmtId="0" fontId="16" fillId="0" borderId="6" xfId="7" applyFont="1" applyBorder="1" applyAlignment="1">
      <alignment horizontal="center" vertical="center" wrapText="1"/>
    </xf>
    <xf numFmtId="0" fontId="16" fillId="0" borderId="7" xfId="7" applyFont="1" applyBorder="1" applyAlignment="1">
      <alignment horizontal="center" vertical="center" wrapText="1"/>
    </xf>
    <xf numFmtId="0" fontId="16" fillId="0" borderId="8" xfId="7" applyFont="1" applyBorder="1" applyAlignment="1">
      <alignment horizontal="center" vertical="center" wrapText="1"/>
    </xf>
  </cellXfs>
  <cellStyles count="9">
    <cellStyle name="S0" xfId="1" xr:uid="{00000000-0005-0000-0000-000000000000}"/>
    <cellStyle name="S4" xfId="2" xr:uid="{00000000-0005-0000-0000-000001000000}"/>
    <cellStyle name="S5" xfId="3" xr:uid="{00000000-0005-0000-0000-000002000000}"/>
    <cellStyle name="S6" xfId="4" xr:uid="{00000000-0005-0000-0000-000003000000}"/>
    <cellStyle name="S7" xfId="5" xr:uid="{00000000-0005-0000-0000-000004000000}"/>
    <cellStyle name="S9" xfId="6" xr:uid="{00000000-0005-0000-0000-000005000000}"/>
    <cellStyle name="常规" xfId="0" builtinId="0"/>
    <cellStyle name="常规 2" xfId="8" xr:uid="{00000000-0005-0000-0000-000007000000}"/>
    <cellStyle name="常规_03年编制计划表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897C-D247-47F9-BCF6-B231E7B9C3B2}">
  <dimension ref="A1:AK481"/>
  <sheetViews>
    <sheetView tabSelected="1" topLeftCell="A25" workbookViewId="0">
      <selection activeCell="F56" sqref="F56"/>
    </sheetView>
  </sheetViews>
  <sheetFormatPr defaultRowHeight="12.75" x14ac:dyDescent="0.2"/>
  <cols>
    <col min="1" max="1" width="6.09765625" style="5" customWidth="1"/>
    <col min="2" max="2" width="33.59765625" style="4" customWidth="1"/>
    <col min="3" max="3" width="5.19921875" style="4" customWidth="1"/>
    <col min="4" max="4" width="5.69921875" style="4" customWidth="1"/>
    <col min="5" max="10" width="4.5" style="4" customWidth="1"/>
    <col min="11" max="13" width="4.3984375" style="4" customWidth="1"/>
    <col min="14" max="14" width="6" style="4" customWidth="1"/>
    <col min="15" max="20" width="4.3984375" style="4" customWidth="1"/>
    <col min="21" max="21" width="6" style="4" customWidth="1"/>
    <col min="22" max="37" width="4.3984375" style="4" customWidth="1"/>
    <col min="38" max="38" width="2.69921875" style="4" customWidth="1"/>
    <col min="39" max="16384" width="8.796875" style="4"/>
  </cols>
  <sheetData>
    <row r="1" spans="1:37" ht="30.75" customHeight="1" x14ac:dyDescent="0.2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7" s="5" customFormat="1" ht="24" customHeight="1" x14ac:dyDescent="0.15">
      <c r="A2" s="49" t="s">
        <v>30</v>
      </c>
      <c r="B2" s="50" t="s">
        <v>31</v>
      </c>
      <c r="C2" s="47" t="s">
        <v>32</v>
      </c>
      <c r="D2" s="47" t="s">
        <v>79</v>
      </c>
      <c r="E2" s="47" t="s">
        <v>78</v>
      </c>
      <c r="F2" s="47"/>
      <c r="G2" s="47"/>
      <c r="H2" s="49" t="s">
        <v>1</v>
      </c>
      <c r="I2" s="49"/>
      <c r="J2" s="49"/>
      <c r="K2" s="51" t="s">
        <v>77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</row>
    <row r="3" spans="1:37" s="5" customFormat="1" ht="33" customHeight="1" x14ac:dyDescent="0.15">
      <c r="A3" s="49"/>
      <c r="B3" s="50"/>
      <c r="C3" s="47"/>
      <c r="D3" s="47"/>
      <c r="E3" s="47"/>
      <c r="F3" s="47"/>
      <c r="G3" s="47"/>
      <c r="H3" s="49"/>
      <c r="I3" s="49"/>
      <c r="J3" s="49"/>
      <c r="K3" s="47" t="s">
        <v>9</v>
      </c>
      <c r="L3" s="47" t="s">
        <v>2</v>
      </c>
      <c r="M3" s="47"/>
      <c r="N3" s="6" t="s">
        <v>3</v>
      </c>
      <c r="O3" s="47" t="s">
        <v>7</v>
      </c>
      <c r="P3" s="47"/>
      <c r="Q3" s="47" t="s">
        <v>10</v>
      </c>
      <c r="R3" s="47"/>
      <c r="S3" s="47" t="s">
        <v>4</v>
      </c>
      <c r="T3" s="47"/>
      <c r="U3" s="6" t="s">
        <v>16</v>
      </c>
      <c r="V3" s="47" t="s">
        <v>18</v>
      </c>
      <c r="W3" s="47"/>
      <c r="X3" s="47" t="s">
        <v>5</v>
      </c>
      <c r="Y3" s="47"/>
      <c r="Z3" s="47" t="s">
        <v>19</v>
      </c>
      <c r="AA3" s="47"/>
      <c r="AB3" s="47" t="s">
        <v>6</v>
      </c>
      <c r="AC3" s="47"/>
      <c r="AD3" s="47" t="s">
        <v>20</v>
      </c>
      <c r="AE3" s="47"/>
      <c r="AF3" s="47" t="s">
        <v>21</v>
      </c>
      <c r="AG3" s="47"/>
      <c r="AH3" s="39" t="s">
        <v>76</v>
      </c>
      <c r="AI3" s="40"/>
      <c r="AJ3" s="39" t="s">
        <v>29</v>
      </c>
      <c r="AK3" s="40"/>
    </row>
    <row r="4" spans="1:37" s="5" customFormat="1" ht="30" customHeight="1" x14ac:dyDescent="0.15">
      <c r="A4" s="49"/>
      <c r="B4" s="50"/>
      <c r="C4" s="47"/>
      <c r="D4" s="7" t="s">
        <v>33</v>
      </c>
      <c r="E4" s="6" t="s">
        <v>9</v>
      </c>
      <c r="F4" s="6" t="s">
        <v>22</v>
      </c>
      <c r="G4" s="8" t="s">
        <v>23</v>
      </c>
      <c r="H4" s="8" t="s">
        <v>17</v>
      </c>
      <c r="I4" s="8" t="s">
        <v>22</v>
      </c>
      <c r="J4" s="8" t="s">
        <v>23</v>
      </c>
      <c r="K4" s="47"/>
      <c r="L4" s="8" t="s">
        <v>22</v>
      </c>
      <c r="M4" s="8" t="s">
        <v>23</v>
      </c>
      <c r="N4" s="8" t="s">
        <v>34</v>
      </c>
      <c r="O4" s="8" t="s">
        <v>22</v>
      </c>
      <c r="P4" s="8" t="s">
        <v>23</v>
      </c>
      <c r="Q4" s="8" t="s">
        <v>22</v>
      </c>
      <c r="R4" s="8" t="s">
        <v>23</v>
      </c>
      <c r="S4" s="8" t="s">
        <v>22</v>
      </c>
      <c r="T4" s="8" t="s">
        <v>23</v>
      </c>
      <c r="U4" s="8" t="s">
        <v>34</v>
      </c>
      <c r="V4" s="8" t="s">
        <v>22</v>
      </c>
      <c r="W4" s="8" t="s">
        <v>23</v>
      </c>
      <c r="X4" s="8" t="s">
        <v>22</v>
      </c>
      <c r="Y4" s="8" t="s">
        <v>23</v>
      </c>
      <c r="Z4" s="8" t="s">
        <v>22</v>
      </c>
      <c r="AA4" s="8" t="s">
        <v>23</v>
      </c>
      <c r="AB4" s="8" t="s">
        <v>22</v>
      </c>
      <c r="AC4" s="8" t="s">
        <v>23</v>
      </c>
      <c r="AD4" s="8" t="s">
        <v>22</v>
      </c>
      <c r="AE4" s="8" t="s">
        <v>23</v>
      </c>
      <c r="AF4" s="8" t="s">
        <v>22</v>
      </c>
      <c r="AG4" s="8" t="s">
        <v>23</v>
      </c>
      <c r="AH4" s="8" t="s">
        <v>22</v>
      </c>
      <c r="AI4" s="8" t="s">
        <v>23</v>
      </c>
      <c r="AJ4" s="8" t="s">
        <v>22</v>
      </c>
      <c r="AK4" s="8" t="s">
        <v>23</v>
      </c>
    </row>
    <row r="5" spans="1:37" s="5" customFormat="1" ht="19.5" customHeight="1" x14ac:dyDescent="0.15">
      <c r="A5" s="49"/>
      <c r="B5" s="50"/>
      <c r="C5" s="12">
        <f>C6+C9+C16+C31+C34+C38+C42+C48+C49</f>
        <v>3064</v>
      </c>
      <c r="D5" s="12">
        <f>SUM(D6:D57)</f>
        <v>3064</v>
      </c>
      <c r="E5" s="12">
        <f>SUM(E6:E57)</f>
        <v>2387</v>
      </c>
      <c r="F5" s="12">
        <f>SUM(F6:F57)</f>
        <v>510</v>
      </c>
      <c r="G5" s="12">
        <f>SUM(G6:G57)</f>
        <v>1877</v>
      </c>
      <c r="H5" s="12">
        <f>I5+J5</f>
        <v>60</v>
      </c>
      <c r="I5" s="12">
        <f>SUM(I6:I55)</f>
        <v>37</v>
      </c>
      <c r="J5" s="12">
        <f>SUM(J6:J55)</f>
        <v>23</v>
      </c>
      <c r="K5" s="12">
        <f>SUM(K6:K57)</f>
        <v>617</v>
      </c>
      <c r="L5" s="12">
        <f>SUM(L6:L56)</f>
        <v>24</v>
      </c>
      <c r="M5" s="12">
        <f>SUM(M6:M56)</f>
        <v>27</v>
      </c>
      <c r="N5" s="12">
        <f>SUM(N6:N56)</f>
        <v>57</v>
      </c>
      <c r="O5" s="12">
        <f>SUM(O6:O56)</f>
        <v>13</v>
      </c>
      <c r="P5" s="12">
        <f>SUM(P6:P56)</f>
        <v>34</v>
      </c>
      <c r="Q5" s="12">
        <f>SUM(Q6:Q56)</f>
        <v>12</v>
      </c>
      <c r="R5" s="12">
        <f>SUM(R6:R56)</f>
        <v>36</v>
      </c>
      <c r="S5" s="12">
        <f>SUM(S6:S56)</f>
        <v>11</v>
      </c>
      <c r="T5" s="12">
        <f>SUM(T6:T56)</f>
        <v>28</v>
      </c>
      <c r="U5" s="12">
        <f>SUM(U6:U56)</f>
        <v>48</v>
      </c>
      <c r="V5" s="12">
        <f>SUM(V6:V56)</f>
        <v>15</v>
      </c>
      <c r="W5" s="12">
        <f>SUM(W6:W56)</f>
        <v>37</v>
      </c>
      <c r="X5" s="12">
        <f>SUM(X6:X56)</f>
        <v>23</v>
      </c>
      <c r="Y5" s="12">
        <f>SUM(Y6:Y56)</f>
        <v>31</v>
      </c>
      <c r="Z5" s="12">
        <f>SUM(Z6:Z56)</f>
        <v>13</v>
      </c>
      <c r="AA5" s="12">
        <f>SUM(AA6:AA56)</f>
        <v>30</v>
      </c>
      <c r="AB5" s="12">
        <f>SUM(AB6:AB56)</f>
        <v>22</v>
      </c>
      <c r="AC5" s="12">
        <f>SUM(AC6:AC56)</f>
        <v>34</v>
      </c>
      <c r="AD5" s="12">
        <f>SUM(AD6:AD56)</f>
        <v>15</v>
      </c>
      <c r="AE5" s="12">
        <f>SUM(AE6:AE56)</f>
        <v>35</v>
      </c>
      <c r="AF5" s="12">
        <f>SUM(AF6:AF56)</f>
        <v>11</v>
      </c>
      <c r="AG5" s="12">
        <f>SUM(AG6:AG56)</f>
        <v>17</v>
      </c>
      <c r="AH5" s="12">
        <f>SUM(AH6:AH56)</f>
        <v>6</v>
      </c>
      <c r="AI5" s="12">
        <f>SUM(AI6:AI56)</f>
        <v>11</v>
      </c>
      <c r="AJ5" s="12">
        <f>SUM(AJ6:AJ56)</f>
        <v>8</v>
      </c>
      <c r="AK5" s="12">
        <f>SUM(AK6:AK56)</f>
        <v>19</v>
      </c>
    </row>
    <row r="6" spans="1:37" s="10" customFormat="1" ht="16.5" customHeight="1" x14ac:dyDescent="0.15">
      <c r="A6" s="28" t="s">
        <v>35</v>
      </c>
      <c r="B6" s="9" t="s">
        <v>36</v>
      </c>
      <c r="C6" s="44">
        <f>SUM(D6:D8)</f>
        <v>190</v>
      </c>
      <c r="D6" s="23">
        <f>E6+H6+K6</f>
        <v>90</v>
      </c>
      <c r="E6" s="2">
        <f>F6+G6</f>
        <v>47</v>
      </c>
      <c r="F6" s="3">
        <v>32</v>
      </c>
      <c r="G6" s="3">
        <v>15</v>
      </c>
      <c r="H6" s="2">
        <f t="shared" ref="H6:H33" si="0">I6+J6</f>
        <v>11</v>
      </c>
      <c r="I6" s="3">
        <v>11</v>
      </c>
      <c r="J6" s="3"/>
      <c r="K6" s="3">
        <f t="shared" ref="K6:K44" si="1">SUM(L6:AK6)</f>
        <v>32</v>
      </c>
      <c r="L6" s="3">
        <v>1</v>
      </c>
      <c r="M6" s="3"/>
      <c r="N6" s="3">
        <v>3</v>
      </c>
      <c r="O6" s="3">
        <v>2</v>
      </c>
      <c r="P6" s="3"/>
      <c r="Q6" s="3">
        <v>3</v>
      </c>
      <c r="R6" s="3"/>
      <c r="S6" s="3">
        <v>2</v>
      </c>
      <c r="T6" s="3"/>
      <c r="U6" s="3">
        <v>3</v>
      </c>
      <c r="V6" s="3">
        <v>3</v>
      </c>
      <c r="W6" s="3" t="s">
        <v>0</v>
      </c>
      <c r="X6" s="3">
        <v>2</v>
      </c>
      <c r="Y6" s="3"/>
      <c r="Z6" s="3">
        <v>2</v>
      </c>
      <c r="AA6" s="3" t="s">
        <v>0</v>
      </c>
      <c r="AB6" s="3">
        <v>2</v>
      </c>
      <c r="AC6" s="3"/>
      <c r="AD6" s="3">
        <v>3</v>
      </c>
      <c r="AE6" s="3"/>
      <c r="AF6" s="3">
        <v>2</v>
      </c>
      <c r="AG6" s="3"/>
      <c r="AH6" s="3">
        <v>2</v>
      </c>
      <c r="AI6" s="3"/>
      <c r="AJ6" s="3">
        <v>2</v>
      </c>
      <c r="AK6" s="3"/>
    </row>
    <row r="7" spans="1:37" s="10" customFormat="1" ht="16.5" customHeight="1" x14ac:dyDescent="0.15">
      <c r="A7" s="29"/>
      <c r="B7" s="9" t="s">
        <v>37</v>
      </c>
      <c r="C7" s="45"/>
      <c r="D7" s="23">
        <f t="shared" ref="D7:D57" si="2">E7+H7+K7</f>
        <v>75</v>
      </c>
      <c r="E7" s="2">
        <f t="shared" ref="E7:E33" si="3">F7+G7</f>
        <v>47</v>
      </c>
      <c r="F7" s="3">
        <v>29</v>
      </c>
      <c r="G7" s="3">
        <v>18</v>
      </c>
      <c r="H7" s="2">
        <f t="shared" si="0"/>
        <v>10</v>
      </c>
      <c r="I7" s="3">
        <v>10</v>
      </c>
      <c r="J7" s="3"/>
      <c r="K7" s="3">
        <f t="shared" si="1"/>
        <v>18</v>
      </c>
      <c r="L7" s="3">
        <v>1</v>
      </c>
      <c r="M7" s="3"/>
      <c r="N7" s="3">
        <v>2</v>
      </c>
      <c r="O7" s="3">
        <v>1</v>
      </c>
      <c r="P7" s="3"/>
      <c r="Q7" s="3">
        <v>2</v>
      </c>
      <c r="R7" s="3"/>
      <c r="S7" s="3">
        <v>1</v>
      </c>
      <c r="T7" s="3"/>
      <c r="U7" s="3">
        <v>2</v>
      </c>
      <c r="V7" s="3">
        <v>2</v>
      </c>
      <c r="W7" s="3">
        <v>1</v>
      </c>
      <c r="X7" s="3">
        <v>1</v>
      </c>
      <c r="Y7" s="3"/>
      <c r="Z7" s="3">
        <v>2</v>
      </c>
      <c r="AA7" s="3" t="s">
        <v>0</v>
      </c>
      <c r="AB7" s="3"/>
      <c r="AC7" s="3"/>
      <c r="AD7" s="3">
        <v>1</v>
      </c>
      <c r="AE7" s="3"/>
      <c r="AF7" s="3" t="s">
        <v>0</v>
      </c>
      <c r="AG7" s="3"/>
      <c r="AH7" s="3"/>
      <c r="AI7" s="3"/>
      <c r="AJ7" s="3">
        <v>2</v>
      </c>
      <c r="AK7" s="3"/>
    </row>
    <row r="8" spans="1:37" s="10" customFormat="1" ht="16.5" customHeight="1" x14ac:dyDescent="0.15">
      <c r="A8" s="41"/>
      <c r="B8" s="9" t="s">
        <v>74</v>
      </c>
      <c r="C8" s="46"/>
      <c r="D8" s="23">
        <f t="shared" si="2"/>
        <v>25</v>
      </c>
      <c r="E8" s="2">
        <f t="shared" si="3"/>
        <v>17</v>
      </c>
      <c r="F8" s="3">
        <v>8</v>
      </c>
      <c r="G8" s="3">
        <v>9</v>
      </c>
      <c r="H8" s="2"/>
      <c r="I8" s="3"/>
      <c r="J8" s="3"/>
      <c r="K8" s="3">
        <f t="shared" si="1"/>
        <v>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0</v>
      </c>
      <c r="AE8" s="3"/>
      <c r="AF8" s="3">
        <v>2</v>
      </c>
      <c r="AG8" s="3"/>
      <c r="AH8" s="3">
        <v>3</v>
      </c>
      <c r="AI8" s="3"/>
      <c r="AJ8" s="3">
        <v>3</v>
      </c>
      <c r="AK8" s="3"/>
    </row>
    <row r="9" spans="1:37" s="10" customFormat="1" ht="15.75" customHeight="1" x14ac:dyDescent="0.15">
      <c r="A9" s="28" t="s">
        <v>38</v>
      </c>
      <c r="B9" s="9" t="s">
        <v>39</v>
      </c>
      <c r="C9" s="34">
        <f>SUM(D9:D15)</f>
        <v>465</v>
      </c>
      <c r="D9" s="23">
        <f t="shared" si="2"/>
        <v>65</v>
      </c>
      <c r="E9" s="2">
        <f t="shared" si="3"/>
        <v>41</v>
      </c>
      <c r="F9" s="2"/>
      <c r="G9" s="2">
        <v>41</v>
      </c>
      <c r="H9" s="2">
        <f t="shared" si="0"/>
        <v>2</v>
      </c>
      <c r="I9" s="3"/>
      <c r="J9" s="3">
        <v>2</v>
      </c>
      <c r="K9" s="3">
        <f t="shared" si="1"/>
        <v>22</v>
      </c>
      <c r="L9" s="2" t="s">
        <v>12</v>
      </c>
      <c r="M9" s="2">
        <v>1</v>
      </c>
      <c r="N9" s="2">
        <v>4</v>
      </c>
      <c r="O9" s="2"/>
      <c r="P9" s="2">
        <v>2</v>
      </c>
      <c r="Q9" s="2"/>
      <c r="R9" s="2">
        <v>3</v>
      </c>
      <c r="S9" s="2"/>
      <c r="T9" s="2">
        <v>1</v>
      </c>
      <c r="U9" s="2"/>
      <c r="V9" s="2"/>
      <c r="W9" s="2">
        <v>3</v>
      </c>
      <c r="X9" s="2"/>
      <c r="Y9" s="2">
        <v>2</v>
      </c>
      <c r="Z9" s="2"/>
      <c r="AA9" s="2" t="s">
        <v>0</v>
      </c>
      <c r="AB9" s="2"/>
      <c r="AC9" s="2" t="s">
        <v>0</v>
      </c>
      <c r="AD9" s="2"/>
      <c r="AE9" s="2">
        <v>1</v>
      </c>
      <c r="AF9" s="2"/>
      <c r="AG9" s="2">
        <v>2</v>
      </c>
      <c r="AH9" s="3"/>
      <c r="AI9" s="3">
        <v>1</v>
      </c>
      <c r="AJ9" s="3"/>
      <c r="AK9" s="3">
        <v>2</v>
      </c>
    </row>
    <row r="10" spans="1:37" s="10" customFormat="1" ht="16.5" customHeight="1" x14ac:dyDescent="0.15">
      <c r="A10" s="29"/>
      <c r="B10" s="9" t="s">
        <v>26</v>
      </c>
      <c r="C10" s="35"/>
      <c r="D10" s="23">
        <f t="shared" si="2"/>
        <v>50</v>
      </c>
      <c r="E10" s="2">
        <f t="shared" si="3"/>
        <v>41</v>
      </c>
      <c r="F10" s="2"/>
      <c r="G10" s="2">
        <v>41</v>
      </c>
      <c r="H10" s="2"/>
      <c r="I10" s="3"/>
      <c r="J10" s="3"/>
      <c r="K10" s="3">
        <f t="shared" si="1"/>
        <v>9</v>
      </c>
      <c r="L10" s="2"/>
      <c r="M10" s="2">
        <v>2</v>
      </c>
      <c r="N10" s="2"/>
      <c r="O10" s="2"/>
      <c r="P10" s="2">
        <v>2</v>
      </c>
      <c r="Q10" s="2"/>
      <c r="R10" s="2">
        <v>3</v>
      </c>
      <c r="S10" s="2"/>
      <c r="T10" s="2">
        <v>2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3"/>
      <c r="AI10" s="3"/>
      <c r="AJ10" s="3"/>
      <c r="AK10" s="3" t="s">
        <v>0</v>
      </c>
    </row>
    <row r="11" spans="1:37" s="10" customFormat="1" ht="16.5" customHeight="1" x14ac:dyDescent="0.15">
      <c r="A11" s="29"/>
      <c r="B11" s="9" t="s">
        <v>40</v>
      </c>
      <c r="C11" s="35"/>
      <c r="D11" s="23">
        <f t="shared" si="2"/>
        <v>95</v>
      </c>
      <c r="E11" s="2">
        <f t="shared" si="3"/>
        <v>58</v>
      </c>
      <c r="F11" s="2"/>
      <c r="G11" s="2">
        <v>58</v>
      </c>
      <c r="H11" s="2">
        <f t="shared" si="0"/>
        <v>8</v>
      </c>
      <c r="I11" s="3"/>
      <c r="J11" s="3">
        <v>8</v>
      </c>
      <c r="K11" s="3">
        <f t="shared" si="1"/>
        <v>29</v>
      </c>
      <c r="L11" s="2" t="s">
        <v>0</v>
      </c>
      <c r="M11" s="2">
        <v>4</v>
      </c>
      <c r="N11" s="2" t="s">
        <v>0</v>
      </c>
      <c r="O11" s="2"/>
      <c r="P11" s="2">
        <v>2</v>
      </c>
      <c r="Q11" s="2"/>
      <c r="R11" s="2" t="s">
        <v>0</v>
      </c>
      <c r="S11" s="2"/>
      <c r="T11" s="2">
        <v>2</v>
      </c>
      <c r="U11" s="2">
        <v>3</v>
      </c>
      <c r="V11" s="2"/>
      <c r="W11" s="2">
        <v>3</v>
      </c>
      <c r="X11" s="2"/>
      <c r="Y11" s="2">
        <v>1</v>
      </c>
      <c r="Z11" s="2"/>
      <c r="AA11" s="2">
        <v>4</v>
      </c>
      <c r="AB11" s="2"/>
      <c r="AC11" s="2">
        <v>2</v>
      </c>
      <c r="AD11" s="2"/>
      <c r="AE11" s="2">
        <v>3</v>
      </c>
      <c r="AF11" s="2"/>
      <c r="AG11" s="2" t="s">
        <v>0</v>
      </c>
      <c r="AH11" s="3"/>
      <c r="AI11" s="3">
        <v>1</v>
      </c>
      <c r="AJ11" s="3"/>
      <c r="AK11" s="3">
        <v>4</v>
      </c>
    </row>
    <row r="12" spans="1:37" s="10" customFormat="1" ht="16.5" customHeight="1" x14ac:dyDescent="0.15">
      <c r="A12" s="29"/>
      <c r="B12" s="9" t="s">
        <v>41</v>
      </c>
      <c r="C12" s="35"/>
      <c r="D12" s="23">
        <f t="shared" si="2"/>
        <v>70</v>
      </c>
      <c r="E12" s="2">
        <f t="shared" si="3"/>
        <v>42</v>
      </c>
      <c r="F12" s="2"/>
      <c r="G12" s="2">
        <v>42</v>
      </c>
      <c r="H12" s="2">
        <f t="shared" si="0"/>
        <v>2</v>
      </c>
      <c r="I12" s="3"/>
      <c r="J12" s="3">
        <v>2</v>
      </c>
      <c r="K12" s="3">
        <f t="shared" si="1"/>
        <v>26</v>
      </c>
      <c r="L12" s="2"/>
      <c r="M12" s="2" t="s">
        <v>11</v>
      </c>
      <c r="N12" s="2">
        <v>3</v>
      </c>
      <c r="O12" s="2"/>
      <c r="P12" s="2">
        <v>4</v>
      </c>
      <c r="Q12" s="2"/>
      <c r="R12" s="2">
        <v>4</v>
      </c>
      <c r="S12" s="2" t="s">
        <v>0</v>
      </c>
      <c r="T12" s="2">
        <v>2</v>
      </c>
      <c r="U12" s="2">
        <v>3</v>
      </c>
      <c r="V12" s="2"/>
      <c r="W12" s="2"/>
      <c r="X12" s="2"/>
      <c r="Y12" s="2">
        <v>3</v>
      </c>
      <c r="Z12" s="2"/>
      <c r="AA12" s="2">
        <v>2</v>
      </c>
      <c r="AB12" s="2"/>
      <c r="AC12" s="2"/>
      <c r="AD12" s="2"/>
      <c r="AE12" s="2">
        <v>2</v>
      </c>
      <c r="AF12" s="2"/>
      <c r="AG12" s="2">
        <v>2</v>
      </c>
      <c r="AH12" s="3"/>
      <c r="AI12" s="3"/>
      <c r="AJ12" s="3"/>
      <c r="AK12" s="3">
        <v>1</v>
      </c>
    </row>
    <row r="13" spans="1:37" s="10" customFormat="1" ht="16.5" customHeight="1" x14ac:dyDescent="0.15">
      <c r="A13" s="29"/>
      <c r="B13" s="9" t="s">
        <v>42</v>
      </c>
      <c r="C13" s="35"/>
      <c r="D13" s="23">
        <f t="shared" si="2"/>
        <v>85</v>
      </c>
      <c r="E13" s="2">
        <f t="shared" si="3"/>
        <v>51</v>
      </c>
      <c r="F13" s="2"/>
      <c r="G13" s="2">
        <v>51</v>
      </c>
      <c r="H13" s="2">
        <f t="shared" si="0"/>
        <v>2</v>
      </c>
      <c r="I13" s="3"/>
      <c r="J13" s="3">
        <v>2</v>
      </c>
      <c r="K13" s="3">
        <f t="shared" si="1"/>
        <v>32</v>
      </c>
      <c r="L13" s="2"/>
      <c r="M13" s="2">
        <v>3</v>
      </c>
      <c r="N13" s="2"/>
      <c r="O13" s="2"/>
      <c r="P13" s="2"/>
      <c r="Q13" s="2"/>
      <c r="R13" s="2" t="s">
        <v>0</v>
      </c>
      <c r="S13" s="2"/>
      <c r="T13" s="2">
        <v>2</v>
      </c>
      <c r="U13" s="2">
        <v>3</v>
      </c>
      <c r="V13" s="2"/>
      <c r="W13" s="2">
        <v>4</v>
      </c>
      <c r="X13" s="2"/>
      <c r="Y13" s="2">
        <v>5</v>
      </c>
      <c r="Z13" s="2"/>
      <c r="AA13" s="2">
        <v>5</v>
      </c>
      <c r="AB13" s="2"/>
      <c r="AC13" s="2">
        <v>2</v>
      </c>
      <c r="AD13" s="2"/>
      <c r="AE13" s="2">
        <v>3</v>
      </c>
      <c r="AF13" s="2"/>
      <c r="AG13" s="2">
        <v>2</v>
      </c>
      <c r="AH13" s="3"/>
      <c r="AI13" s="3" t="s">
        <v>0</v>
      </c>
      <c r="AJ13" s="3"/>
      <c r="AK13" s="3">
        <v>3</v>
      </c>
    </row>
    <row r="14" spans="1:37" s="10" customFormat="1" ht="16.5" customHeight="1" x14ac:dyDescent="0.15">
      <c r="A14" s="29"/>
      <c r="B14" s="9" t="s">
        <v>27</v>
      </c>
      <c r="C14" s="35"/>
      <c r="D14" s="23">
        <f t="shared" si="2"/>
        <v>60</v>
      </c>
      <c r="E14" s="2">
        <f t="shared" si="3"/>
        <v>48</v>
      </c>
      <c r="F14" s="2"/>
      <c r="G14" s="2">
        <v>48</v>
      </c>
      <c r="H14" s="2">
        <f t="shared" si="0"/>
        <v>2</v>
      </c>
      <c r="I14" s="3"/>
      <c r="J14" s="3">
        <v>2</v>
      </c>
      <c r="K14" s="3">
        <f t="shared" si="1"/>
        <v>10</v>
      </c>
      <c r="L14" s="2"/>
      <c r="M14" s="2">
        <v>2</v>
      </c>
      <c r="N14" s="2" t="s">
        <v>0</v>
      </c>
      <c r="O14" s="2"/>
      <c r="P14" s="2" t="s">
        <v>0</v>
      </c>
      <c r="Q14" s="2"/>
      <c r="R14" s="2">
        <v>3</v>
      </c>
      <c r="S14" s="2"/>
      <c r="T14" s="2">
        <v>2</v>
      </c>
      <c r="U14" s="2" t="s">
        <v>0</v>
      </c>
      <c r="V14" s="2"/>
      <c r="W14" s="2" t="s">
        <v>0</v>
      </c>
      <c r="X14" s="2"/>
      <c r="Y14" s="2"/>
      <c r="Z14" s="2"/>
      <c r="AA14" s="2">
        <v>1</v>
      </c>
      <c r="AB14" s="2"/>
      <c r="AC14" s="2">
        <v>2</v>
      </c>
      <c r="AD14" s="2"/>
      <c r="AE14" s="2"/>
      <c r="AF14" s="2"/>
      <c r="AG14" s="2"/>
      <c r="AH14" s="3"/>
      <c r="AI14" s="3"/>
      <c r="AJ14" s="3"/>
      <c r="AK14" s="3" t="s">
        <v>0</v>
      </c>
    </row>
    <row r="15" spans="1:37" s="10" customFormat="1" ht="16.5" customHeight="1" x14ac:dyDescent="0.15">
      <c r="A15" s="41"/>
      <c r="B15" s="9" t="s">
        <v>25</v>
      </c>
      <c r="C15" s="42"/>
      <c r="D15" s="23">
        <f t="shared" si="2"/>
        <v>40</v>
      </c>
      <c r="E15" s="2">
        <f t="shared" si="3"/>
        <v>30</v>
      </c>
      <c r="F15" s="2"/>
      <c r="G15" s="2">
        <v>30</v>
      </c>
      <c r="H15" s="2">
        <f t="shared" si="0"/>
        <v>2</v>
      </c>
      <c r="I15" s="3"/>
      <c r="J15" s="3">
        <v>2</v>
      </c>
      <c r="K15" s="3">
        <f t="shared" si="1"/>
        <v>8</v>
      </c>
      <c r="L15" s="2"/>
      <c r="M15" s="2"/>
      <c r="N15" s="2"/>
      <c r="O15" s="2"/>
      <c r="P15" s="2"/>
      <c r="Q15" s="2"/>
      <c r="R15" s="2">
        <v>2</v>
      </c>
      <c r="S15" s="2"/>
      <c r="T15" s="2"/>
      <c r="U15" s="2"/>
      <c r="V15" s="2"/>
      <c r="W15" s="2" t="s">
        <v>0</v>
      </c>
      <c r="X15" s="2"/>
      <c r="Y15" s="2" t="s">
        <v>0</v>
      </c>
      <c r="Z15" s="2"/>
      <c r="AA15" s="2" t="s">
        <v>0</v>
      </c>
      <c r="AB15" s="2"/>
      <c r="AC15" s="2"/>
      <c r="AD15" s="2"/>
      <c r="AE15" s="2"/>
      <c r="AF15" s="2"/>
      <c r="AG15" s="2"/>
      <c r="AH15" s="3"/>
      <c r="AI15" s="3">
        <v>3</v>
      </c>
      <c r="AJ15" s="3"/>
      <c r="AK15" s="3">
        <v>3</v>
      </c>
    </row>
    <row r="16" spans="1:37" s="10" customFormat="1" ht="16.5" customHeight="1" x14ac:dyDescent="0.15">
      <c r="A16" s="37" t="s">
        <v>43</v>
      </c>
      <c r="B16" s="9" t="s">
        <v>44</v>
      </c>
      <c r="C16" s="43">
        <f>SUM(D16:D30)</f>
        <v>770</v>
      </c>
      <c r="D16" s="23">
        <f>E16+H16+K16</f>
        <v>80</v>
      </c>
      <c r="E16" s="2">
        <f t="shared" si="3"/>
        <v>65</v>
      </c>
      <c r="F16" s="2"/>
      <c r="G16" s="2">
        <v>65</v>
      </c>
      <c r="H16" s="2"/>
      <c r="I16" s="3"/>
      <c r="J16" s="3"/>
      <c r="K16" s="3">
        <f t="shared" si="1"/>
        <v>15</v>
      </c>
      <c r="L16" s="2"/>
      <c r="M16" s="2">
        <v>1</v>
      </c>
      <c r="N16" s="2">
        <v>2</v>
      </c>
      <c r="O16" s="2"/>
      <c r="P16" s="2">
        <v>2</v>
      </c>
      <c r="Q16" s="2"/>
      <c r="R16" s="2">
        <v>2</v>
      </c>
      <c r="S16" s="2"/>
      <c r="T16" s="2">
        <v>1</v>
      </c>
      <c r="U16" s="2">
        <v>2</v>
      </c>
      <c r="V16" s="2"/>
      <c r="W16" s="2">
        <v>1</v>
      </c>
      <c r="X16" s="2"/>
      <c r="Y16" s="2">
        <v>1</v>
      </c>
      <c r="Z16" s="2"/>
      <c r="AA16" s="2">
        <v>1</v>
      </c>
      <c r="AB16" s="2"/>
      <c r="AC16" s="2">
        <v>1</v>
      </c>
      <c r="AD16" s="2"/>
      <c r="AE16" s="2">
        <v>1</v>
      </c>
      <c r="AF16" s="2"/>
      <c r="AG16" s="2"/>
      <c r="AH16" s="3"/>
      <c r="AI16" s="3"/>
      <c r="AJ16" s="3"/>
      <c r="AK16" s="3"/>
    </row>
    <row r="17" spans="1:37" s="10" customFormat="1" ht="16.5" customHeight="1" x14ac:dyDescent="0.15">
      <c r="A17" s="37"/>
      <c r="B17" s="9" t="s">
        <v>45</v>
      </c>
      <c r="C17" s="43"/>
      <c r="D17" s="23">
        <f t="shared" si="2"/>
        <v>40</v>
      </c>
      <c r="E17" s="2">
        <f t="shared" si="3"/>
        <v>40</v>
      </c>
      <c r="F17" s="2"/>
      <c r="G17" s="2">
        <v>40</v>
      </c>
      <c r="H17" s="2"/>
      <c r="I17" s="3"/>
      <c r="J17" s="3" t="s">
        <v>0</v>
      </c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3"/>
      <c r="AI17" s="3"/>
      <c r="AJ17" s="3"/>
      <c r="AK17" s="3"/>
    </row>
    <row r="18" spans="1:37" s="10" customFormat="1" ht="16.5" customHeight="1" x14ac:dyDescent="0.15">
      <c r="A18" s="37"/>
      <c r="B18" s="9" t="s">
        <v>54</v>
      </c>
      <c r="C18" s="43"/>
      <c r="D18" s="23">
        <f t="shared" si="2"/>
        <v>60</v>
      </c>
      <c r="E18" s="2">
        <f t="shared" si="3"/>
        <v>52</v>
      </c>
      <c r="F18" s="3"/>
      <c r="G18" s="3">
        <v>52</v>
      </c>
      <c r="H18" s="2"/>
      <c r="I18" s="3"/>
      <c r="J18" s="3"/>
      <c r="K18" s="3">
        <f t="shared" si="1"/>
        <v>8</v>
      </c>
      <c r="L18" s="2"/>
      <c r="M18" s="2"/>
      <c r="N18" s="2"/>
      <c r="O18" s="2"/>
      <c r="P18" s="2"/>
      <c r="Q18" s="2"/>
      <c r="R18" s="2"/>
      <c r="S18" s="2"/>
      <c r="T18" s="2" t="s">
        <v>0</v>
      </c>
      <c r="U18" s="2"/>
      <c r="V18" s="2"/>
      <c r="W18" s="2" t="s">
        <v>0</v>
      </c>
      <c r="X18" s="2"/>
      <c r="Y18" s="2" t="s">
        <v>0</v>
      </c>
      <c r="Z18" s="2"/>
      <c r="AA18" s="2">
        <v>2</v>
      </c>
      <c r="AB18" s="2"/>
      <c r="AC18" s="2">
        <v>3</v>
      </c>
      <c r="AD18" s="2"/>
      <c r="AE18" s="2">
        <v>3</v>
      </c>
      <c r="AF18" s="2"/>
      <c r="AG18" s="2"/>
      <c r="AH18" s="3"/>
      <c r="AI18" s="3" t="s">
        <v>0</v>
      </c>
      <c r="AJ18" s="3"/>
      <c r="AK18" s="3"/>
    </row>
    <row r="19" spans="1:37" s="10" customFormat="1" ht="16.5" customHeight="1" x14ac:dyDescent="0.15">
      <c r="A19" s="37"/>
      <c r="B19" s="9" t="s">
        <v>46</v>
      </c>
      <c r="C19" s="43"/>
      <c r="D19" s="23">
        <f t="shared" si="2"/>
        <v>70</v>
      </c>
      <c r="E19" s="2">
        <f t="shared" si="3"/>
        <v>52</v>
      </c>
      <c r="F19" s="3"/>
      <c r="G19" s="3">
        <v>52</v>
      </c>
      <c r="H19" s="2">
        <f t="shared" si="0"/>
        <v>2</v>
      </c>
      <c r="I19" s="3"/>
      <c r="J19" s="3">
        <v>2</v>
      </c>
      <c r="K19" s="3">
        <f t="shared" si="1"/>
        <v>16</v>
      </c>
      <c r="L19" s="2"/>
      <c r="M19" s="2"/>
      <c r="N19" s="2">
        <v>3</v>
      </c>
      <c r="O19" s="2"/>
      <c r="P19" s="2">
        <v>2</v>
      </c>
      <c r="Q19" s="2"/>
      <c r="R19" s="2"/>
      <c r="S19" s="2"/>
      <c r="T19" s="2">
        <v>2</v>
      </c>
      <c r="U19" s="2" t="s">
        <v>0</v>
      </c>
      <c r="V19" s="2"/>
      <c r="W19" s="2">
        <v>2</v>
      </c>
      <c r="X19" s="2"/>
      <c r="Y19" s="2"/>
      <c r="Z19" s="2"/>
      <c r="AA19" s="2">
        <v>2</v>
      </c>
      <c r="AB19" s="2"/>
      <c r="AC19" s="2">
        <v>2</v>
      </c>
      <c r="AD19" s="2"/>
      <c r="AE19" s="2">
        <v>1</v>
      </c>
      <c r="AF19" s="2"/>
      <c r="AG19" s="2">
        <v>2</v>
      </c>
      <c r="AH19" s="3"/>
      <c r="AI19" s="3"/>
      <c r="AJ19" s="3"/>
      <c r="AK19" s="3"/>
    </row>
    <row r="20" spans="1:37" s="10" customFormat="1" ht="16.5" customHeight="1" x14ac:dyDescent="0.15">
      <c r="A20" s="37"/>
      <c r="B20" s="9" t="s">
        <v>47</v>
      </c>
      <c r="C20" s="43"/>
      <c r="D20" s="23">
        <f t="shared" si="2"/>
        <v>30</v>
      </c>
      <c r="E20" s="2">
        <f t="shared" si="3"/>
        <v>30</v>
      </c>
      <c r="F20" s="3"/>
      <c r="G20" s="3">
        <v>30</v>
      </c>
      <c r="H20" s="2"/>
      <c r="I20" s="3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  <c r="AK20" s="3"/>
    </row>
    <row r="21" spans="1:37" s="10" customFormat="1" ht="16.5" customHeight="1" x14ac:dyDescent="0.15">
      <c r="A21" s="37"/>
      <c r="B21" s="9" t="s">
        <v>55</v>
      </c>
      <c r="C21" s="43"/>
      <c r="D21" s="23">
        <f t="shared" si="2"/>
        <v>45</v>
      </c>
      <c r="E21" s="2">
        <f t="shared" si="3"/>
        <v>37</v>
      </c>
      <c r="F21" s="3"/>
      <c r="G21" s="3">
        <v>37</v>
      </c>
      <c r="H21" s="2"/>
      <c r="I21" s="3"/>
      <c r="J21" s="3"/>
      <c r="K21" s="3">
        <f t="shared" si="1"/>
        <v>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 t="s">
        <v>0</v>
      </c>
      <c r="Z21" s="2"/>
      <c r="AA21" s="2" t="s">
        <v>0</v>
      </c>
      <c r="AB21" s="2"/>
      <c r="AC21" s="2">
        <v>3</v>
      </c>
      <c r="AD21" s="2"/>
      <c r="AE21" s="2">
        <v>3</v>
      </c>
      <c r="AF21" s="2"/>
      <c r="AG21" s="2">
        <v>2</v>
      </c>
      <c r="AH21" s="3"/>
      <c r="AI21" s="3"/>
      <c r="AJ21" s="3"/>
      <c r="AK21" s="3"/>
    </row>
    <row r="22" spans="1:37" s="10" customFormat="1" ht="16.5" customHeight="1" x14ac:dyDescent="0.15">
      <c r="A22" s="37"/>
      <c r="B22" s="9" t="s">
        <v>48</v>
      </c>
      <c r="C22" s="43"/>
      <c r="D22" s="23">
        <f t="shared" si="2"/>
        <v>40</v>
      </c>
      <c r="E22" s="2">
        <f t="shared" si="3"/>
        <v>25</v>
      </c>
      <c r="F22" s="3"/>
      <c r="G22" s="3">
        <v>25</v>
      </c>
      <c r="H22" s="2">
        <f t="shared" si="0"/>
        <v>1</v>
      </c>
      <c r="I22" s="3"/>
      <c r="J22" s="3">
        <v>1</v>
      </c>
      <c r="K22" s="3">
        <f t="shared" si="1"/>
        <v>14</v>
      </c>
      <c r="L22" s="2"/>
      <c r="M22" s="2" t="s">
        <v>0</v>
      </c>
      <c r="N22" s="2"/>
      <c r="O22" s="2"/>
      <c r="P22" s="2">
        <v>2</v>
      </c>
      <c r="Q22" s="2"/>
      <c r="R22" s="2">
        <v>4</v>
      </c>
      <c r="S22" s="2"/>
      <c r="T22" s="2">
        <v>2</v>
      </c>
      <c r="U22" s="2" t="s">
        <v>0</v>
      </c>
      <c r="V22" s="2"/>
      <c r="W22" s="2">
        <v>2</v>
      </c>
      <c r="X22" s="2"/>
      <c r="Y22" s="2">
        <v>2</v>
      </c>
      <c r="Z22" s="2"/>
      <c r="AA22" s="2"/>
      <c r="AB22" s="2"/>
      <c r="AC22" s="2">
        <v>1</v>
      </c>
      <c r="AD22" s="2"/>
      <c r="AE22" s="2">
        <v>1</v>
      </c>
      <c r="AF22" s="2"/>
      <c r="AG22" s="2"/>
      <c r="AH22" s="3"/>
      <c r="AI22" s="3"/>
      <c r="AJ22" s="3"/>
      <c r="AK22" s="3"/>
    </row>
    <row r="23" spans="1:37" s="10" customFormat="1" ht="16.5" customHeight="1" x14ac:dyDescent="0.15">
      <c r="A23" s="37"/>
      <c r="B23" s="9" t="s">
        <v>49</v>
      </c>
      <c r="C23" s="43"/>
      <c r="D23" s="23">
        <f t="shared" si="2"/>
        <v>30</v>
      </c>
      <c r="E23" s="2">
        <f t="shared" si="3"/>
        <v>30</v>
      </c>
      <c r="F23" s="3"/>
      <c r="G23" s="3">
        <v>30</v>
      </c>
      <c r="H23" s="2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  <c r="AI23" s="3"/>
      <c r="AJ23" s="3"/>
      <c r="AK23" s="3"/>
    </row>
    <row r="24" spans="1:37" s="10" customFormat="1" ht="16.5" customHeight="1" x14ac:dyDescent="0.15">
      <c r="A24" s="37"/>
      <c r="B24" s="9" t="s">
        <v>50</v>
      </c>
      <c r="C24" s="43"/>
      <c r="D24" s="23">
        <f t="shared" si="2"/>
        <v>80</v>
      </c>
      <c r="E24" s="2">
        <f t="shared" si="3"/>
        <v>68</v>
      </c>
      <c r="F24" s="3"/>
      <c r="G24" s="3">
        <v>68</v>
      </c>
      <c r="H24" s="2"/>
      <c r="I24" s="3"/>
      <c r="J24" s="3"/>
      <c r="K24" s="3">
        <f t="shared" si="1"/>
        <v>12</v>
      </c>
      <c r="L24" s="2"/>
      <c r="M24" s="2" t="s">
        <v>0</v>
      </c>
      <c r="N24" s="2">
        <v>3</v>
      </c>
      <c r="O24" s="2"/>
      <c r="P24" s="2">
        <v>2</v>
      </c>
      <c r="Q24" s="2"/>
      <c r="R24" s="2" t="s">
        <v>0</v>
      </c>
      <c r="S24" s="2"/>
      <c r="T24" s="2"/>
      <c r="U24" s="2" t="s">
        <v>0</v>
      </c>
      <c r="V24" s="2"/>
      <c r="W24" s="2" t="s">
        <v>0</v>
      </c>
      <c r="X24" s="2"/>
      <c r="Y24" s="2">
        <v>1</v>
      </c>
      <c r="Z24" s="2"/>
      <c r="AA24" s="2">
        <v>2</v>
      </c>
      <c r="AB24" s="2"/>
      <c r="AC24" s="2">
        <v>2</v>
      </c>
      <c r="AD24" s="2"/>
      <c r="AE24" s="2">
        <v>2</v>
      </c>
      <c r="AF24" s="2"/>
      <c r="AG24" s="2"/>
      <c r="AH24" s="3"/>
      <c r="AI24" s="3"/>
      <c r="AJ24" s="3"/>
      <c r="AK24" s="3"/>
    </row>
    <row r="25" spans="1:37" s="10" customFormat="1" ht="16.5" customHeight="1" x14ac:dyDescent="0.15">
      <c r="A25" s="37"/>
      <c r="B25" s="9" t="s">
        <v>51</v>
      </c>
      <c r="C25" s="43"/>
      <c r="D25" s="23">
        <f t="shared" si="2"/>
        <v>40</v>
      </c>
      <c r="E25" s="2">
        <f t="shared" si="3"/>
        <v>40</v>
      </c>
      <c r="F25" s="3"/>
      <c r="G25" s="3">
        <v>40</v>
      </c>
      <c r="H25" s="2"/>
      <c r="I25" s="3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3"/>
      <c r="AI25" s="3"/>
      <c r="AJ25" s="3"/>
      <c r="AK25" s="3"/>
    </row>
    <row r="26" spans="1:37" s="10" customFormat="1" ht="16.5" customHeight="1" x14ac:dyDescent="0.15">
      <c r="A26" s="37"/>
      <c r="B26" s="9" t="s">
        <v>56</v>
      </c>
      <c r="C26" s="43"/>
      <c r="D26" s="23">
        <f>E26+H26+K26</f>
        <v>45</v>
      </c>
      <c r="E26" s="2">
        <f t="shared" si="3"/>
        <v>37</v>
      </c>
      <c r="F26" s="3"/>
      <c r="G26" s="3">
        <v>37</v>
      </c>
      <c r="H26" s="2"/>
      <c r="I26" s="3"/>
      <c r="J26" s="3"/>
      <c r="K26" s="3">
        <f t="shared" si="1"/>
        <v>8</v>
      </c>
      <c r="L26" s="2"/>
      <c r="M26" s="2" t="s">
        <v>0</v>
      </c>
      <c r="N26" s="2"/>
      <c r="O26" s="2"/>
      <c r="P26" s="2">
        <v>2</v>
      </c>
      <c r="Q26" s="2"/>
      <c r="R26" s="2">
        <v>2</v>
      </c>
      <c r="S26" s="2"/>
      <c r="T26" s="2"/>
      <c r="U26" s="2">
        <v>2</v>
      </c>
      <c r="V26" s="2"/>
      <c r="W26" s="2">
        <v>2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  <c r="AI26" s="3"/>
      <c r="AJ26" s="3"/>
      <c r="AK26" s="3" t="s">
        <v>0</v>
      </c>
    </row>
    <row r="27" spans="1:37" s="10" customFormat="1" ht="16.5" customHeight="1" x14ac:dyDescent="0.15">
      <c r="A27" s="37"/>
      <c r="B27" s="9" t="s">
        <v>52</v>
      </c>
      <c r="C27" s="43"/>
      <c r="D27" s="23">
        <f t="shared" si="2"/>
        <v>90</v>
      </c>
      <c r="E27" s="2">
        <f t="shared" si="3"/>
        <v>55</v>
      </c>
      <c r="F27" s="3"/>
      <c r="G27" s="3">
        <v>55</v>
      </c>
      <c r="H27" s="2"/>
      <c r="I27" s="3"/>
      <c r="J27" s="3"/>
      <c r="K27" s="3">
        <f t="shared" si="1"/>
        <v>35</v>
      </c>
      <c r="L27" s="24"/>
      <c r="M27" s="24">
        <v>4</v>
      </c>
      <c r="N27" s="24"/>
      <c r="O27" s="24"/>
      <c r="P27" s="24">
        <v>2</v>
      </c>
      <c r="Q27" s="24"/>
      <c r="R27" s="24">
        <v>4</v>
      </c>
      <c r="S27" s="24"/>
      <c r="T27" s="24"/>
      <c r="U27" s="24">
        <v>2</v>
      </c>
      <c r="V27" s="24"/>
      <c r="W27" s="24">
        <v>4</v>
      </c>
      <c r="X27" s="24"/>
      <c r="Y27" s="24">
        <v>4</v>
      </c>
      <c r="Z27" s="24"/>
      <c r="AA27" s="24">
        <v>4</v>
      </c>
      <c r="AB27" s="24"/>
      <c r="AC27" s="24">
        <v>4</v>
      </c>
      <c r="AD27" s="24"/>
      <c r="AE27" s="24">
        <v>3</v>
      </c>
      <c r="AF27" s="24"/>
      <c r="AG27" s="24">
        <v>4</v>
      </c>
      <c r="AH27" s="2" t="s">
        <v>0</v>
      </c>
      <c r="AI27" s="3"/>
      <c r="AJ27" s="3"/>
      <c r="AK27" s="3"/>
    </row>
    <row r="28" spans="1:37" s="10" customFormat="1" ht="16.5" customHeight="1" x14ac:dyDescent="0.15">
      <c r="A28" s="37"/>
      <c r="B28" s="9" t="s">
        <v>75</v>
      </c>
      <c r="C28" s="43"/>
      <c r="D28" s="23">
        <f t="shared" si="2"/>
        <v>40</v>
      </c>
      <c r="E28" s="2">
        <f t="shared" si="3"/>
        <v>30</v>
      </c>
      <c r="F28" s="3"/>
      <c r="G28" s="3">
        <v>30</v>
      </c>
      <c r="H28" s="2">
        <f t="shared" si="0"/>
        <v>2</v>
      </c>
      <c r="I28" s="3"/>
      <c r="J28" s="3">
        <v>2</v>
      </c>
      <c r="K28" s="3">
        <f t="shared" si="1"/>
        <v>8</v>
      </c>
      <c r="L28" s="2"/>
      <c r="M28" s="2" t="s">
        <v>0</v>
      </c>
      <c r="N28" s="2"/>
      <c r="O28" s="2"/>
      <c r="P28" s="2"/>
      <c r="Q28" s="2"/>
      <c r="R28" s="2"/>
      <c r="S28" s="2"/>
      <c r="T28" s="2"/>
      <c r="U28" s="2" t="s">
        <v>0</v>
      </c>
      <c r="V28" s="2"/>
      <c r="W28" s="2"/>
      <c r="X28" s="2"/>
      <c r="Y28" s="2"/>
      <c r="Z28" s="2"/>
      <c r="AA28" s="2">
        <v>1</v>
      </c>
      <c r="AB28" s="2"/>
      <c r="AC28" s="2"/>
      <c r="AD28" s="2"/>
      <c r="AE28" s="2"/>
      <c r="AF28" s="2"/>
      <c r="AG28" s="2">
        <v>1</v>
      </c>
      <c r="AH28" s="3"/>
      <c r="AI28" s="3">
        <v>3</v>
      </c>
      <c r="AJ28" s="3"/>
      <c r="AK28" s="3">
        <v>3</v>
      </c>
    </row>
    <row r="29" spans="1:37" s="10" customFormat="1" ht="16.5" customHeight="1" x14ac:dyDescent="0.15">
      <c r="A29" s="37"/>
      <c r="B29" s="9" t="s">
        <v>24</v>
      </c>
      <c r="C29" s="43"/>
      <c r="D29" s="23">
        <f t="shared" si="2"/>
        <v>30</v>
      </c>
      <c r="E29" s="2">
        <f t="shared" si="3"/>
        <v>22</v>
      </c>
      <c r="F29" s="3"/>
      <c r="G29" s="3">
        <v>22</v>
      </c>
      <c r="H29" s="2"/>
      <c r="I29" s="3"/>
      <c r="J29" s="3"/>
      <c r="K29" s="3">
        <f t="shared" si="1"/>
        <v>8</v>
      </c>
      <c r="L29" s="2"/>
      <c r="M29" s="2"/>
      <c r="N29" s="2"/>
      <c r="O29" s="2"/>
      <c r="P29" s="2" t="s">
        <v>0</v>
      </c>
      <c r="Q29" s="2"/>
      <c r="R29" s="2">
        <v>2</v>
      </c>
      <c r="S29" s="2"/>
      <c r="T29" s="2" t="s">
        <v>0</v>
      </c>
      <c r="U29" s="2" t="s">
        <v>0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"/>
      <c r="AI29" s="3">
        <v>3</v>
      </c>
      <c r="AJ29" s="3"/>
      <c r="AK29" s="3">
        <v>3</v>
      </c>
    </row>
    <row r="30" spans="1:37" s="10" customFormat="1" ht="16.5" customHeight="1" x14ac:dyDescent="0.15">
      <c r="A30" s="37"/>
      <c r="B30" s="9" t="s">
        <v>53</v>
      </c>
      <c r="C30" s="43"/>
      <c r="D30" s="23">
        <f t="shared" si="2"/>
        <v>50</v>
      </c>
      <c r="E30" s="2">
        <f t="shared" si="3"/>
        <v>42</v>
      </c>
      <c r="F30" s="3"/>
      <c r="G30" s="3">
        <v>42</v>
      </c>
      <c r="H30" s="2"/>
      <c r="I30" s="3"/>
      <c r="J30" s="3"/>
      <c r="K30" s="3">
        <f t="shared" si="1"/>
        <v>8</v>
      </c>
      <c r="L30" s="2"/>
      <c r="M30" s="2" t="s">
        <v>0</v>
      </c>
      <c r="N30" s="2"/>
      <c r="O30" s="2"/>
      <c r="P30" s="2">
        <v>2</v>
      </c>
      <c r="Q30" s="2"/>
      <c r="R30" s="2">
        <v>3</v>
      </c>
      <c r="S30" s="2"/>
      <c r="T30" s="2">
        <v>1</v>
      </c>
      <c r="U30" s="2">
        <v>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3"/>
      <c r="AI30" s="3"/>
      <c r="AJ30" s="3"/>
      <c r="AK30" s="3"/>
    </row>
    <row r="31" spans="1:37" s="10" customFormat="1" ht="16.5" customHeight="1" x14ac:dyDescent="0.15">
      <c r="A31" s="28" t="s">
        <v>57</v>
      </c>
      <c r="B31" s="9" t="s">
        <v>58</v>
      </c>
      <c r="C31" s="34">
        <f>SUM(D31:D33)</f>
        <v>225</v>
      </c>
      <c r="D31" s="23">
        <f t="shared" si="2"/>
        <v>80</v>
      </c>
      <c r="E31" s="2">
        <f t="shared" si="3"/>
        <v>49</v>
      </c>
      <c r="F31" s="3">
        <v>33</v>
      </c>
      <c r="G31" s="3">
        <v>16</v>
      </c>
      <c r="H31" s="2">
        <f t="shared" si="0"/>
        <v>2</v>
      </c>
      <c r="I31" s="3">
        <v>2</v>
      </c>
      <c r="J31" s="3"/>
      <c r="K31" s="3">
        <f t="shared" si="1"/>
        <v>29</v>
      </c>
      <c r="L31" s="3">
        <v>1</v>
      </c>
      <c r="M31" s="3"/>
      <c r="N31" s="3">
        <v>2</v>
      </c>
      <c r="O31" s="3">
        <v>2</v>
      </c>
      <c r="P31" s="3"/>
      <c r="Q31" s="3">
        <v>3</v>
      </c>
      <c r="R31" s="3"/>
      <c r="S31" s="3">
        <v>2</v>
      </c>
      <c r="T31" s="3"/>
      <c r="U31" s="3">
        <v>4</v>
      </c>
      <c r="V31" s="3">
        <v>3</v>
      </c>
      <c r="W31" s="3"/>
      <c r="X31" s="3">
        <v>2</v>
      </c>
      <c r="Y31" s="3"/>
      <c r="Z31" s="3">
        <v>2</v>
      </c>
      <c r="AA31" s="3"/>
      <c r="AB31" s="3">
        <v>3</v>
      </c>
      <c r="AC31" s="3">
        <v>1</v>
      </c>
      <c r="AD31" s="3">
        <v>2</v>
      </c>
      <c r="AE31" s="3"/>
      <c r="AF31" s="3">
        <v>2</v>
      </c>
      <c r="AG31" s="3"/>
      <c r="AH31" s="3"/>
      <c r="AI31" s="3"/>
      <c r="AJ31" s="3"/>
      <c r="AK31" s="3"/>
    </row>
    <row r="32" spans="1:37" s="10" customFormat="1" ht="16.5" customHeight="1" x14ac:dyDescent="0.15">
      <c r="A32" s="29"/>
      <c r="B32" s="9" t="s">
        <v>59</v>
      </c>
      <c r="C32" s="35"/>
      <c r="D32" s="23">
        <f t="shared" si="2"/>
        <v>70</v>
      </c>
      <c r="E32" s="2">
        <f t="shared" si="3"/>
        <v>62</v>
      </c>
      <c r="F32" s="3">
        <v>40</v>
      </c>
      <c r="G32" s="3">
        <v>22</v>
      </c>
      <c r="H32" s="2"/>
      <c r="I32" s="3"/>
      <c r="J32" s="3"/>
      <c r="K32" s="3">
        <f t="shared" si="1"/>
        <v>8</v>
      </c>
      <c r="L32" s="3"/>
      <c r="M32" s="3"/>
      <c r="N32" s="3">
        <v>1</v>
      </c>
      <c r="O32" s="3">
        <v>1</v>
      </c>
      <c r="P32" s="3"/>
      <c r="Q32" s="3"/>
      <c r="R32" s="3"/>
      <c r="S32" s="3"/>
      <c r="T32" s="3"/>
      <c r="U32" s="3">
        <v>2</v>
      </c>
      <c r="V32" s="3">
        <v>1</v>
      </c>
      <c r="W32" s="3"/>
      <c r="X32" s="3">
        <v>1</v>
      </c>
      <c r="Y32" s="3"/>
      <c r="Z32" s="3"/>
      <c r="AA32" s="3"/>
      <c r="AB32" s="3">
        <v>1</v>
      </c>
      <c r="AC32" s="3"/>
      <c r="AD32" s="3">
        <v>1</v>
      </c>
      <c r="AE32" s="3"/>
      <c r="AF32" s="3"/>
      <c r="AG32" s="3"/>
      <c r="AH32" s="3"/>
      <c r="AI32" s="3"/>
      <c r="AJ32" s="3"/>
      <c r="AK32" s="3"/>
    </row>
    <row r="33" spans="1:37" s="10" customFormat="1" ht="16.5" customHeight="1" x14ac:dyDescent="0.15">
      <c r="A33" s="29"/>
      <c r="B33" s="9" t="s">
        <v>60</v>
      </c>
      <c r="C33" s="35"/>
      <c r="D33" s="23">
        <f t="shared" si="2"/>
        <v>75</v>
      </c>
      <c r="E33" s="2">
        <f t="shared" si="3"/>
        <v>36</v>
      </c>
      <c r="F33" s="3">
        <v>21</v>
      </c>
      <c r="G33" s="3">
        <v>15</v>
      </c>
      <c r="H33" s="2">
        <f t="shared" si="0"/>
        <v>8</v>
      </c>
      <c r="I33" s="3">
        <v>8</v>
      </c>
      <c r="J33" s="3"/>
      <c r="K33" s="3">
        <f t="shared" si="1"/>
        <v>31</v>
      </c>
      <c r="L33" s="2">
        <v>3</v>
      </c>
      <c r="M33" s="2"/>
      <c r="N33" s="2" t="s">
        <v>0</v>
      </c>
      <c r="O33" s="2">
        <v>3</v>
      </c>
      <c r="P33" s="2"/>
      <c r="Q33" s="2"/>
      <c r="R33" s="3"/>
      <c r="S33" s="3">
        <v>3</v>
      </c>
      <c r="T33" s="3"/>
      <c r="U33" s="3" t="s">
        <v>0</v>
      </c>
      <c r="V33" s="3">
        <v>3</v>
      </c>
      <c r="W33" s="3"/>
      <c r="X33" s="3">
        <v>3</v>
      </c>
      <c r="Y33" s="3"/>
      <c r="Z33" s="3">
        <v>3</v>
      </c>
      <c r="AA33" s="3"/>
      <c r="AB33" s="3">
        <v>4</v>
      </c>
      <c r="AC33" s="3">
        <v>2</v>
      </c>
      <c r="AD33" s="3">
        <v>3</v>
      </c>
      <c r="AE33" s="3"/>
      <c r="AF33" s="3">
        <v>2</v>
      </c>
      <c r="AG33" s="3"/>
      <c r="AH33" s="3">
        <v>1</v>
      </c>
      <c r="AI33" s="3"/>
      <c r="AJ33" s="3">
        <v>1</v>
      </c>
      <c r="AK33" s="3"/>
    </row>
    <row r="34" spans="1:37" s="10" customFormat="1" ht="16.5" customHeight="1" x14ac:dyDescent="0.15">
      <c r="A34" s="37" t="s">
        <v>61</v>
      </c>
      <c r="B34" s="11" t="s">
        <v>13</v>
      </c>
      <c r="C34" s="38">
        <f>SUM(D34:D37)</f>
        <v>335</v>
      </c>
      <c r="D34" s="23">
        <f t="shared" si="2"/>
        <v>65</v>
      </c>
      <c r="E34" s="3">
        <f>F34+G34</f>
        <v>56</v>
      </c>
      <c r="F34" s="3">
        <v>25</v>
      </c>
      <c r="G34" s="3">
        <v>31</v>
      </c>
      <c r="H34" s="2"/>
      <c r="I34" s="3"/>
      <c r="J34" s="3"/>
      <c r="K34" s="3">
        <f t="shared" si="1"/>
        <v>9</v>
      </c>
      <c r="L34" s="3"/>
      <c r="M34" s="3">
        <v>1</v>
      </c>
      <c r="N34" s="3" t="s">
        <v>0</v>
      </c>
      <c r="O34" s="3" t="s">
        <v>0</v>
      </c>
      <c r="P34" s="3" t="s">
        <v>0</v>
      </c>
      <c r="Q34" s="3" t="s">
        <v>0</v>
      </c>
      <c r="R34" s="3">
        <v>2</v>
      </c>
      <c r="S34" s="3" t="s">
        <v>0</v>
      </c>
      <c r="T34" s="3">
        <v>1</v>
      </c>
      <c r="U34" s="3" t="s">
        <v>0</v>
      </c>
      <c r="V34" s="3">
        <v>1</v>
      </c>
      <c r="W34" s="3" t="s">
        <v>0</v>
      </c>
      <c r="X34" s="3" t="s">
        <v>0</v>
      </c>
      <c r="Y34" s="3">
        <v>2</v>
      </c>
      <c r="Z34" s="3" t="s">
        <v>0</v>
      </c>
      <c r="AA34" s="3" t="s">
        <v>0</v>
      </c>
      <c r="AB34" s="3">
        <v>1</v>
      </c>
      <c r="AC34" s="3" t="s">
        <v>0</v>
      </c>
      <c r="AD34" s="3">
        <v>1</v>
      </c>
      <c r="AE34" s="3" t="s">
        <v>0</v>
      </c>
      <c r="AF34" s="3"/>
      <c r="AG34" s="3"/>
      <c r="AH34" s="3"/>
      <c r="AI34" s="3"/>
      <c r="AJ34" s="3"/>
      <c r="AK34" s="3"/>
    </row>
    <row r="35" spans="1:37" s="10" customFormat="1" ht="16.5" customHeight="1" x14ac:dyDescent="0.15">
      <c r="A35" s="37"/>
      <c r="B35" s="11" t="s">
        <v>14</v>
      </c>
      <c r="C35" s="38"/>
      <c r="D35" s="23">
        <f t="shared" si="2"/>
        <v>85</v>
      </c>
      <c r="E35" s="3">
        <f t="shared" ref="E35:E57" si="4">F35+G35</f>
        <v>72</v>
      </c>
      <c r="F35" s="3">
        <v>30</v>
      </c>
      <c r="G35" s="3">
        <v>42</v>
      </c>
      <c r="H35" s="2"/>
      <c r="I35" s="3"/>
      <c r="J35" s="3"/>
      <c r="K35" s="3">
        <f t="shared" si="1"/>
        <v>13</v>
      </c>
      <c r="L35" s="3" t="s">
        <v>0</v>
      </c>
      <c r="M35" s="3">
        <v>1</v>
      </c>
      <c r="N35" s="3">
        <v>2</v>
      </c>
      <c r="O35" s="3"/>
      <c r="P35" s="3">
        <v>2</v>
      </c>
      <c r="Q35" s="3"/>
      <c r="R35" s="3"/>
      <c r="S35" s="3">
        <v>1</v>
      </c>
      <c r="T35" s="3" t="s">
        <v>0</v>
      </c>
      <c r="U35" s="3"/>
      <c r="V35" s="3"/>
      <c r="W35" s="3">
        <v>1</v>
      </c>
      <c r="X35" s="3" t="s">
        <v>0</v>
      </c>
      <c r="Y35" s="3"/>
      <c r="Z35" s="3" t="s">
        <v>0</v>
      </c>
      <c r="AA35" s="3">
        <v>2</v>
      </c>
      <c r="AB35" s="3"/>
      <c r="AC35" s="3">
        <v>3</v>
      </c>
      <c r="AD35" s="3"/>
      <c r="AE35" s="3">
        <v>1</v>
      </c>
      <c r="AF35" s="3"/>
      <c r="AG35" s="3"/>
      <c r="AH35" s="3"/>
      <c r="AI35" s="3"/>
      <c r="AJ35" s="3"/>
      <c r="AK35" s="3"/>
    </row>
    <row r="36" spans="1:37" s="10" customFormat="1" ht="16.5" customHeight="1" x14ac:dyDescent="0.15">
      <c r="A36" s="37"/>
      <c r="B36" s="9" t="s">
        <v>62</v>
      </c>
      <c r="C36" s="38"/>
      <c r="D36" s="23">
        <f>E36+H36+K36</f>
        <v>80</v>
      </c>
      <c r="E36" s="3">
        <f t="shared" si="4"/>
        <v>57</v>
      </c>
      <c r="F36" s="3">
        <v>20</v>
      </c>
      <c r="G36" s="3">
        <v>37</v>
      </c>
      <c r="H36" s="2"/>
      <c r="I36" s="3"/>
      <c r="J36" s="3"/>
      <c r="K36" s="3">
        <f t="shared" si="1"/>
        <v>23</v>
      </c>
      <c r="L36" s="3">
        <v>2</v>
      </c>
      <c r="M36" s="3" t="s">
        <v>0</v>
      </c>
      <c r="N36" s="3">
        <v>2</v>
      </c>
      <c r="O36" s="3">
        <v>2</v>
      </c>
      <c r="P36" s="3" t="s">
        <v>0</v>
      </c>
      <c r="Q36" s="3">
        <v>2</v>
      </c>
      <c r="R36" s="3" t="s">
        <v>0</v>
      </c>
      <c r="S36" s="3" t="s">
        <v>0</v>
      </c>
      <c r="T36" s="3">
        <v>1</v>
      </c>
      <c r="U36" s="3">
        <v>2</v>
      </c>
      <c r="V36" s="3" t="s">
        <v>0</v>
      </c>
      <c r="W36" s="3" t="s">
        <v>0</v>
      </c>
      <c r="X36" s="3">
        <v>1</v>
      </c>
      <c r="Y36" s="3" t="s">
        <v>0</v>
      </c>
      <c r="Z36" s="3">
        <v>2</v>
      </c>
      <c r="AA36" s="3" t="s">
        <v>0</v>
      </c>
      <c r="AB36" s="3">
        <v>2</v>
      </c>
      <c r="AC36" s="3" t="s">
        <v>0</v>
      </c>
      <c r="AD36" s="3">
        <v>2</v>
      </c>
      <c r="AE36" s="3">
        <v>2</v>
      </c>
      <c r="AF36" s="3">
        <v>1</v>
      </c>
      <c r="AG36" s="3">
        <v>2</v>
      </c>
      <c r="AH36" s="3"/>
      <c r="AI36" s="3"/>
      <c r="AJ36" s="3"/>
      <c r="AK36" s="3"/>
    </row>
    <row r="37" spans="1:37" s="10" customFormat="1" ht="16.5" customHeight="1" x14ac:dyDescent="0.15">
      <c r="A37" s="37"/>
      <c r="B37" s="9" t="s">
        <v>63</v>
      </c>
      <c r="C37" s="38"/>
      <c r="D37" s="23">
        <f t="shared" si="2"/>
        <v>105</v>
      </c>
      <c r="E37" s="3">
        <f t="shared" si="4"/>
        <v>93</v>
      </c>
      <c r="F37" s="3">
        <v>40</v>
      </c>
      <c r="G37" s="3">
        <v>53</v>
      </c>
      <c r="H37" s="2"/>
      <c r="I37" s="3"/>
      <c r="J37" s="3"/>
      <c r="K37" s="3">
        <f t="shared" si="1"/>
        <v>12</v>
      </c>
      <c r="L37" s="3"/>
      <c r="M37" s="3"/>
      <c r="N37" s="3">
        <v>2</v>
      </c>
      <c r="O37" s="3"/>
      <c r="P37" s="3"/>
      <c r="Q37" s="3"/>
      <c r="R37" s="3">
        <v>2</v>
      </c>
      <c r="S37" s="3"/>
      <c r="T37" s="3"/>
      <c r="U37" s="3"/>
      <c r="V37" s="3"/>
      <c r="W37" s="3">
        <v>2</v>
      </c>
      <c r="X37" s="3"/>
      <c r="Y37" s="3">
        <v>2</v>
      </c>
      <c r="Z37" s="3"/>
      <c r="AA37" s="3">
        <v>4</v>
      </c>
      <c r="AB37" s="3"/>
      <c r="AC37" s="3"/>
      <c r="AD37" s="3"/>
      <c r="AE37" s="3" t="s">
        <v>0</v>
      </c>
      <c r="AF37" s="3"/>
      <c r="AG37" s="3"/>
      <c r="AH37" s="3"/>
      <c r="AI37" s="3"/>
      <c r="AJ37" s="3"/>
      <c r="AK37" s="3"/>
    </row>
    <row r="38" spans="1:37" s="10" customFormat="1" ht="16.5" customHeight="1" x14ac:dyDescent="0.15">
      <c r="A38" s="37" t="s">
        <v>64</v>
      </c>
      <c r="B38" s="9" t="s">
        <v>65</v>
      </c>
      <c r="C38" s="38">
        <f>SUM(D38:D41)</f>
        <v>190</v>
      </c>
      <c r="D38" s="23">
        <f t="shared" si="2"/>
        <v>45</v>
      </c>
      <c r="E38" s="2">
        <f t="shared" si="4"/>
        <v>32</v>
      </c>
      <c r="F38" s="2">
        <v>22</v>
      </c>
      <c r="G38" s="2">
        <v>10</v>
      </c>
      <c r="H38" s="2">
        <f t="shared" ref="H38" si="5">I38+J38</f>
        <v>6</v>
      </c>
      <c r="I38" s="3">
        <v>6</v>
      </c>
      <c r="J38" s="3"/>
      <c r="K38" s="3">
        <f t="shared" si="1"/>
        <v>7</v>
      </c>
      <c r="L38" s="2">
        <v>1</v>
      </c>
      <c r="M38" s="2" t="s">
        <v>0</v>
      </c>
      <c r="N38" s="2">
        <v>1</v>
      </c>
      <c r="O38" s="2">
        <v>1</v>
      </c>
      <c r="P38" s="2" t="s">
        <v>0</v>
      </c>
      <c r="Q38" s="2" t="s">
        <v>0</v>
      </c>
      <c r="R38" s="2" t="s">
        <v>0</v>
      </c>
      <c r="S38" s="2">
        <v>1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0</v>
      </c>
      <c r="Y38" s="2" t="s">
        <v>0</v>
      </c>
      <c r="Z38" s="2" t="s">
        <v>0</v>
      </c>
      <c r="AA38" s="2" t="s">
        <v>0</v>
      </c>
      <c r="AB38" s="2">
        <v>1</v>
      </c>
      <c r="AC38" s="2" t="s">
        <v>0</v>
      </c>
      <c r="AD38" s="2">
        <v>1</v>
      </c>
      <c r="AE38" s="2" t="s">
        <v>0</v>
      </c>
      <c r="AF38" s="2">
        <v>1</v>
      </c>
      <c r="AG38" s="2" t="s">
        <v>0</v>
      </c>
      <c r="AH38" s="3"/>
      <c r="AI38" s="3"/>
      <c r="AJ38" s="3"/>
      <c r="AK38" s="3"/>
    </row>
    <row r="39" spans="1:37" s="10" customFormat="1" ht="16.5" customHeight="1" x14ac:dyDescent="0.15">
      <c r="A39" s="37"/>
      <c r="B39" s="9" t="s">
        <v>81</v>
      </c>
      <c r="C39" s="38"/>
      <c r="D39" s="23">
        <f t="shared" si="2"/>
        <v>45</v>
      </c>
      <c r="E39" s="2">
        <f t="shared" si="4"/>
        <v>37</v>
      </c>
      <c r="F39" s="2">
        <v>20</v>
      </c>
      <c r="G39" s="2">
        <v>17</v>
      </c>
      <c r="H39" s="2"/>
      <c r="I39" s="3"/>
      <c r="J39" s="3"/>
      <c r="K39" s="3">
        <f t="shared" si="1"/>
        <v>8</v>
      </c>
      <c r="L39" s="2">
        <v>1</v>
      </c>
      <c r="M39" s="2"/>
      <c r="N39" s="2">
        <v>1</v>
      </c>
      <c r="O39" s="2">
        <v>1</v>
      </c>
      <c r="P39" s="2"/>
      <c r="Q39" s="2">
        <v>1</v>
      </c>
      <c r="R39" s="2"/>
      <c r="S39" s="2">
        <v>1</v>
      </c>
      <c r="T39" s="2"/>
      <c r="U39" s="2"/>
      <c r="V39" s="2">
        <v>1</v>
      </c>
      <c r="W39" s="2"/>
      <c r="X39" s="2">
        <v>1</v>
      </c>
      <c r="Y39" s="2"/>
      <c r="Z39" s="2">
        <v>1</v>
      </c>
      <c r="AA39" s="2"/>
      <c r="AB39" s="2"/>
      <c r="AC39" s="2"/>
      <c r="AD39" s="2"/>
      <c r="AE39" s="2"/>
      <c r="AF39" s="2"/>
      <c r="AG39" s="2"/>
      <c r="AH39" s="3"/>
      <c r="AI39" s="3"/>
      <c r="AJ39" s="3"/>
      <c r="AK39" s="3"/>
    </row>
    <row r="40" spans="1:37" s="10" customFormat="1" ht="16.5" customHeight="1" x14ac:dyDescent="0.15">
      <c r="A40" s="37"/>
      <c r="B40" s="9" t="s">
        <v>66</v>
      </c>
      <c r="C40" s="38"/>
      <c r="D40" s="23">
        <f t="shared" si="2"/>
        <v>45</v>
      </c>
      <c r="E40" s="2">
        <f t="shared" si="4"/>
        <v>37</v>
      </c>
      <c r="F40" s="2">
        <v>25</v>
      </c>
      <c r="G40" s="2">
        <v>12</v>
      </c>
      <c r="H40" s="2"/>
      <c r="I40" s="3"/>
      <c r="J40" s="3"/>
      <c r="K40" s="3">
        <f t="shared" si="1"/>
        <v>8</v>
      </c>
      <c r="L40" s="2" t="s">
        <v>0</v>
      </c>
      <c r="M40" s="2"/>
      <c r="N40" s="2">
        <v>1</v>
      </c>
      <c r="O40" s="2" t="s">
        <v>0</v>
      </c>
      <c r="P40" s="2"/>
      <c r="Q40" s="2">
        <v>1</v>
      </c>
      <c r="R40" s="2"/>
      <c r="S40" s="2" t="s">
        <v>0</v>
      </c>
      <c r="T40" s="2"/>
      <c r="U40" s="2" t="s">
        <v>0</v>
      </c>
      <c r="V40" s="2">
        <v>1</v>
      </c>
      <c r="W40" s="2"/>
      <c r="X40" s="2">
        <v>1</v>
      </c>
      <c r="Y40" s="2"/>
      <c r="Z40" s="2">
        <v>1</v>
      </c>
      <c r="AA40" s="2"/>
      <c r="AB40" s="2">
        <v>1</v>
      </c>
      <c r="AC40" s="2"/>
      <c r="AD40" s="2">
        <v>1</v>
      </c>
      <c r="AE40" s="2"/>
      <c r="AF40" s="2">
        <v>1</v>
      </c>
      <c r="AG40" s="2"/>
      <c r="AH40" s="3"/>
      <c r="AI40" s="3"/>
      <c r="AJ40" s="3"/>
      <c r="AK40" s="3"/>
    </row>
    <row r="41" spans="1:37" s="10" customFormat="1" ht="16.5" customHeight="1" x14ac:dyDescent="0.15">
      <c r="A41" s="37"/>
      <c r="B41" s="9" t="s">
        <v>28</v>
      </c>
      <c r="C41" s="38"/>
      <c r="D41" s="23">
        <f t="shared" si="2"/>
        <v>55</v>
      </c>
      <c r="E41" s="2">
        <f t="shared" si="4"/>
        <v>47</v>
      </c>
      <c r="F41" s="2">
        <v>24</v>
      </c>
      <c r="G41" s="2">
        <v>23</v>
      </c>
      <c r="H41" s="2"/>
      <c r="I41" s="3"/>
      <c r="J41" s="3"/>
      <c r="K41" s="3">
        <f t="shared" si="1"/>
        <v>8</v>
      </c>
      <c r="L41" s="2"/>
      <c r="M41" s="2">
        <v>1</v>
      </c>
      <c r="N41" s="2"/>
      <c r="O41" s="2"/>
      <c r="P41" s="2">
        <v>2</v>
      </c>
      <c r="Q41" s="2"/>
      <c r="R41" s="2"/>
      <c r="S41" s="2"/>
      <c r="T41" s="2">
        <v>2</v>
      </c>
      <c r="U41" s="2">
        <v>3</v>
      </c>
      <c r="V41" s="2"/>
      <c r="W41" s="2" t="s"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  <c r="AI41" s="3"/>
      <c r="AJ41" s="3"/>
      <c r="AK41" s="3"/>
    </row>
    <row r="42" spans="1:37" s="10" customFormat="1" ht="16.5" customHeight="1" x14ac:dyDescent="0.15">
      <c r="A42" s="37" t="s">
        <v>8</v>
      </c>
      <c r="B42" s="9" t="s">
        <v>15</v>
      </c>
      <c r="C42" s="38">
        <f>SUM(D42:D47)</f>
        <v>199</v>
      </c>
      <c r="D42" s="23">
        <f t="shared" si="2"/>
        <v>26</v>
      </c>
      <c r="E42" s="2">
        <f t="shared" si="4"/>
        <v>18</v>
      </c>
      <c r="F42" s="25">
        <v>18</v>
      </c>
      <c r="G42" s="25"/>
      <c r="H42" s="2"/>
      <c r="I42" s="3"/>
      <c r="J42" s="3"/>
      <c r="K42" s="3">
        <f t="shared" si="1"/>
        <v>8</v>
      </c>
      <c r="L42" s="25">
        <v>2</v>
      </c>
      <c r="M42" s="25"/>
      <c r="N42" s="2">
        <v>3</v>
      </c>
      <c r="O42" s="25" t="s">
        <v>0</v>
      </c>
      <c r="P42" s="25"/>
      <c r="Q42" s="2"/>
      <c r="R42" s="2"/>
      <c r="S42" s="25" t="s">
        <v>0</v>
      </c>
      <c r="T42" s="25"/>
      <c r="U42" s="2">
        <v>1</v>
      </c>
      <c r="V42" s="2" t="s">
        <v>0</v>
      </c>
      <c r="W42" s="2"/>
      <c r="X42" s="25">
        <v>1</v>
      </c>
      <c r="Y42" s="25"/>
      <c r="Z42" s="2"/>
      <c r="AA42" s="2"/>
      <c r="AB42" s="2">
        <v>1</v>
      </c>
      <c r="AC42" s="2"/>
      <c r="AD42" s="36" t="s">
        <v>0</v>
      </c>
      <c r="AE42" s="36"/>
      <c r="AF42" s="2"/>
      <c r="AG42" s="2"/>
      <c r="AH42" s="3"/>
      <c r="AI42" s="3"/>
      <c r="AJ42" s="3"/>
      <c r="AK42" s="3"/>
    </row>
    <row r="43" spans="1:37" s="10" customFormat="1" ht="16.5" customHeight="1" x14ac:dyDescent="0.15">
      <c r="A43" s="37"/>
      <c r="B43" s="9" t="s">
        <v>67</v>
      </c>
      <c r="C43" s="38"/>
      <c r="D43" s="23">
        <f t="shared" si="2"/>
        <v>50</v>
      </c>
      <c r="E43" s="2">
        <f t="shared" si="4"/>
        <v>37</v>
      </c>
      <c r="F43" s="25">
        <v>37</v>
      </c>
      <c r="G43" s="25"/>
      <c r="H43" s="2"/>
      <c r="I43" s="3"/>
      <c r="J43" s="3"/>
      <c r="K43" s="3">
        <f t="shared" si="1"/>
        <v>13</v>
      </c>
      <c r="L43" s="25">
        <v>3</v>
      </c>
      <c r="M43" s="25"/>
      <c r="N43" s="2">
        <v>4</v>
      </c>
      <c r="O43" s="2"/>
      <c r="P43" s="2"/>
      <c r="Q43" s="2"/>
      <c r="R43" s="2"/>
      <c r="S43" s="2"/>
      <c r="T43" s="2"/>
      <c r="U43" s="2">
        <v>1</v>
      </c>
      <c r="V43" s="2"/>
      <c r="W43" s="2"/>
      <c r="X43" s="25">
        <v>4</v>
      </c>
      <c r="Y43" s="25"/>
      <c r="Z43" s="2"/>
      <c r="AA43" s="2"/>
      <c r="AB43" s="2">
        <v>1</v>
      </c>
      <c r="AC43" s="2"/>
      <c r="AD43" s="3"/>
      <c r="AE43" s="3"/>
      <c r="AF43" s="2"/>
      <c r="AG43" s="2"/>
      <c r="AH43" s="3"/>
      <c r="AI43" s="3"/>
      <c r="AJ43" s="3"/>
      <c r="AK43" s="3"/>
    </row>
    <row r="44" spans="1:37" s="10" customFormat="1" ht="16.5" customHeight="1" x14ac:dyDescent="0.15">
      <c r="A44" s="37"/>
      <c r="B44" s="9" t="s">
        <v>68</v>
      </c>
      <c r="C44" s="38"/>
      <c r="D44" s="23">
        <f>E44+H44+K44</f>
        <v>45</v>
      </c>
      <c r="E44" s="2">
        <f t="shared" si="4"/>
        <v>32</v>
      </c>
      <c r="F44" s="25">
        <v>32</v>
      </c>
      <c r="G44" s="25"/>
      <c r="H44" s="2"/>
      <c r="I44" s="3"/>
      <c r="J44" s="3"/>
      <c r="K44" s="3">
        <f t="shared" si="1"/>
        <v>13</v>
      </c>
      <c r="L44" s="25">
        <v>3</v>
      </c>
      <c r="M44" s="25"/>
      <c r="N44" s="2">
        <v>3</v>
      </c>
      <c r="O44" s="2"/>
      <c r="P44" s="2"/>
      <c r="Q44" s="2"/>
      <c r="R44" s="2"/>
      <c r="S44" s="2"/>
      <c r="T44" s="2"/>
      <c r="U44" s="2">
        <v>2</v>
      </c>
      <c r="V44" s="2"/>
      <c r="W44" s="2"/>
      <c r="X44" s="25">
        <v>3</v>
      </c>
      <c r="Y44" s="25"/>
      <c r="Z44" s="2"/>
      <c r="AA44" s="2"/>
      <c r="AB44" s="2">
        <v>2</v>
      </c>
      <c r="AC44" s="2"/>
      <c r="AD44" s="3"/>
      <c r="AE44" s="3"/>
      <c r="AF44" s="2"/>
      <c r="AG44" s="2"/>
      <c r="AH44" s="3"/>
      <c r="AI44" s="3"/>
      <c r="AJ44" s="3"/>
      <c r="AK44" s="3"/>
    </row>
    <row r="45" spans="1:37" s="10" customFormat="1" ht="16.5" customHeight="1" x14ac:dyDescent="0.15">
      <c r="A45" s="37"/>
      <c r="B45" s="9" t="s">
        <v>69</v>
      </c>
      <c r="C45" s="38"/>
      <c r="D45" s="23">
        <f t="shared" si="2"/>
        <v>26</v>
      </c>
      <c r="E45" s="2">
        <f t="shared" si="4"/>
        <v>18</v>
      </c>
      <c r="F45" s="25">
        <v>18</v>
      </c>
      <c r="G45" s="25"/>
      <c r="H45" s="2"/>
      <c r="I45" s="3"/>
      <c r="J45" s="3"/>
      <c r="K45" s="3">
        <f t="shared" ref="K45:K57" si="6">SUM(L45:AK45)</f>
        <v>8</v>
      </c>
      <c r="L45" s="25">
        <v>2</v>
      </c>
      <c r="M45" s="25"/>
      <c r="N45" s="2">
        <v>2</v>
      </c>
      <c r="O45" s="2"/>
      <c r="P45" s="2"/>
      <c r="Q45" s="2"/>
      <c r="R45" s="2"/>
      <c r="S45" s="2"/>
      <c r="T45" s="2"/>
      <c r="U45" s="2">
        <v>2</v>
      </c>
      <c r="V45" s="2"/>
      <c r="W45" s="2"/>
      <c r="X45" s="25">
        <v>1</v>
      </c>
      <c r="Y45" s="25"/>
      <c r="Z45" s="2"/>
      <c r="AA45" s="2"/>
      <c r="AB45" s="2">
        <v>1</v>
      </c>
      <c r="AC45" s="2"/>
      <c r="AD45" s="3"/>
      <c r="AE45" s="3"/>
      <c r="AF45" s="2"/>
      <c r="AG45" s="2"/>
      <c r="AH45" s="3"/>
      <c r="AI45" s="3"/>
      <c r="AJ45" s="3"/>
      <c r="AK45" s="3"/>
    </row>
    <row r="46" spans="1:37" s="10" customFormat="1" ht="16.5" customHeight="1" x14ac:dyDescent="0.15">
      <c r="A46" s="37"/>
      <c r="B46" s="9" t="s">
        <v>70</v>
      </c>
      <c r="C46" s="38"/>
      <c r="D46" s="23">
        <f t="shared" si="2"/>
        <v>26</v>
      </c>
      <c r="E46" s="2">
        <f t="shared" si="4"/>
        <v>18</v>
      </c>
      <c r="F46" s="25">
        <v>18</v>
      </c>
      <c r="G46" s="25"/>
      <c r="H46" s="2"/>
      <c r="I46" s="3"/>
      <c r="J46" s="3"/>
      <c r="K46" s="3">
        <f t="shared" si="6"/>
        <v>8</v>
      </c>
      <c r="L46" s="25">
        <v>2</v>
      </c>
      <c r="M46" s="25"/>
      <c r="N46" s="2">
        <v>3</v>
      </c>
      <c r="O46" s="2"/>
      <c r="P46" s="2"/>
      <c r="Q46" s="2"/>
      <c r="R46" s="2"/>
      <c r="S46" s="2"/>
      <c r="T46" s="2"/>
      <c r="U46" s="2">
        <v>1</v>
      </c>
      <c r="V46" s="2"/>
      <c r="W46" s="2"/>
      <c r="X46" s="25">
        <v>1</v>
      </c>
      <c r="Y46" s="25"/>
      <c r="Z46" s="2"/>
      <c r="AA46" s="2"/>
      <c r="AB46" s="2">
        <v>1</v>
      </c>
      <c r="AC46" s="2"/>
      <c r="AD46" s="3"/>
      <c r="AE46" s="3"/>
      <c r="AF46" s="2"/>
      <c r="AG46" s="2"/>
      <c r="AH46" s="3"/>
      <c r="AI46" s="3"/>
      <c r="AJ46" s="3"/>
      <c r="AK46" s="3"/>
    </row>
    <row r="47" spans="1:37" s="10" customFormat="1" ht="16.5" customHeight="1" x14ac:dyDescent="0.15">
      <c r="A47" s="37"/>
      <c r="B47" s="9" t="s">
        <v>71</v>
      </c>
      <c r="C47" s="38"/>
      <c r="D47" s="23">
        <f t="shared" si="2"/>
        <v>26</v>
      </c>
      <c r="E47" s="2">
        <f t="shared" si="4"/>
        <v>18</v>
      </c>
      <c r="F47" s="25">
        <v>18</v>
      </c>
      <c r="G47" s="25"/>
      <c r="H47" s="2"/>
      <c r="I47" s="3"/>
      <c r="J47" s="3"/>
      <c r="K47" s="3">
        <f>SUM(L47:AK47)</f>
        <v>8</v>
      </c>
      <c r="L47" s="25">
        <v>2</v>
      </c>
      <c r="M47" s="25"/>
      <c r="N47" s="2">
        <v>3</v>
      </c>
      <c r="O47" s="2"/>
      <c r="P47" s="2"/>
      <c r="Q47" s="2"/>
      <c r="R47" s="2"/>
      <c r="S47" s="2"/>
      <c r="T47" s="2"/>
      <c r="U47" s="2">
        <v>1</v>
      </c>
      <c r="V47" s="2"/>
      <c r="W47" s="2"/>
      <c r="X47" s="25">
        <v>1</v>
      </c>
      <c r="Y47" s="25"/>
      <c r="Z47" s="2"/>
      <c r="AA47" s="2"/>
      <c r="AB47" s="2">
        <v>1</v>
      </c>
      <c r="AC47" s="2"/>
      <c r="AD47" s="3"/>
      <c r="AE47" s="3"/>
      <c r="AF47" s="2"/>
      <c r="AG47" s="2"/>
      <c r="AH47" s="3"/>
      <c r="AI47" s="3"/>
      <c r="AJ47" s="3"/>
      <c r="AK47" s="3"/>
    </row>
    <row r="48" spans="1:37" s="16" customFormat="1" ht="16.5" customHeight="1" x14ac:dyDescent="0.15">
      <c r="A48" s="13" t="s">
        <v>82</v>
      </c>
      <c r="B48" s="14" t="s">
        <v>83</v>
      </c>
      <c r="C48" s="15">
        <f>D48</f>
        <v>30</v>
      </c>
      <c r="D48" s="23">
        <f t="shared" si="2"/>
        <v>30</v>
      </c>
      <c r="E48" s="2">
        <f t="shared" si="4"/>
        <v>25</v>
      </c>
      <c r="F48" s="2"/>
      <c r="G48" s="2">
        <v>25</v>
      </c>
      <c r="H48" s="2"/>
      <c r="I48" s="3"/>
      <c r="J48" s="3"/>
      <c r="K48" s="3">
        <f t="shared" si="6"/>
        <v>5</v>
      </c>
      <c r="L48" s="2"/>
      <c r="M48" s="2">
        <v>2</v>
      </c>
      <c r="N48" s="2"/>
      <c r="O48" s="2"/>
      <c r="P48" s="2">
        <v>1</v>
      </c>
      <c r="Q48" s="2"/>
      <c r="R48" s="2"/>
      <c r="S48" s="2"/>
      <c r="T48" s="2" t="s">
        <v>0</v>
      </c>
      <c r="U48" s="2"/>
      <c r="V48" s="2"/>
      <c r="W48" s="2">
        <v>2</v>
      </c>
      <c r="X48" s="2"/>
      <c r="Y48" s="2"/>
      <c r="Z48" s="2"/>
      <c r="AA48" s="2"/>
      <c r="AB48" s="2"/>
      <c r="AC48" s="2" t="s">
        <v>0</v>
      </c>
      <c r="AD48" s="3"/>
      <c r="AE48" s="3"/>
      <c r="AF48" s="2"/>
      <c r="AG48" s="2"/>
      <c r="AH48" s="3"/>
      <c r="AI48" s="3"/>
      <c r="AJ48" s="3"/>
      <c r="AK48" s="3"/>
    </row>
    <row r="49" spans="1:37" s="10" customFormat="1" ht="16.5" customHeight="1" x14ac:dyDescent="0.15">
      <c r="A49" s="28" t="s">
        <v>72</v>
      </c>
      <c r="B49" s="17" t="s">
        <v>84</v>
      </c>
      <c r="C49" s="30">
        <f>SUM(D49:D57)</f>
        <v>660</v>
      </c>
      <c r="D49" s="23">
        <f t="shared" si="2"/>
        <v>60</v>
      </c>
      <c r="E49" s="2">
        <f t="shared" si="4"/>
        <v>54</v>
      </c>
      <c r="F49" s="3"/>
      <c r="G49" s="3">
        <v>54</v>
      </c>
      <c r="H49" s="2"/>
      <c r="I49" s="3"/>
      <c r="J49" s="3"/>
      <c r="K49" s="3">
        <f t="shared" si="6"/>
        <v>6</v>
      </c>
      <c r="L49" s="3"/>
      <c r="M49" s="3" t="s">
        <v>0</v>
      </c>
      <c r="N49" s="3"/>
      <c r="O49" s="3"/>
      <c r="P49" s="3" t="s">
        <v>0</v>
      </c>
      <c r="Q49" s="3"/>
      <c r="R49" s="3"/>
      <c r="S49" s="3"/>
      <c r="T49" s="3" t="s">
        <v>0</v>
      </c>
      <c r="U49" s="3">
        <v>3</v>
      </c>
      <c r="V49" s="3"/>
      <c r="W49" s="3">
        <v>2</v>
      </c>
      <c r="X49" s="3"/>
      <c r="Y49" s="3"/>
      <c r="Z49" s="3"/>
      <c r="AA49" s="3" t="s">
        <v>0</v>
      </c>
      <c r="AB49" s="3"/>
      <c r="AC49" s="3"/>
      <c r="AD49" s="3"/>
      <c r="AE49" s="3">
        <v>1</v>
      </c>
      <c r="AF49" s="3"/>
      <c r="AG49" s="3"/>
      <c r="AH49" s="3"/>
      <c r="AI49" s="3"/>
      <c r="AJ49" s="3"/>
      <c r="AK49" s="3"/>
    </row>
    <row r="50" spans="1:37" s="10" customFormat="1" ht="16.5" customHeight="1" x14ac:dyDescent="0.15">
      <c r="A50" s="29"/>
      <c r="B50" s="18" t="s">
        <v>85</v>
      </c>
      <c r="C50" s="31"/>
      <c r="D50" s="23">
        <f t="shared" si="2"/>
        <v>90</v>
      </c>
      <c r="E50" s="2">
        <f t="shared" si="4"/>
        <v>80</v>
      </c>
      <c r="F50" s="3"/>
      <c r="G50" s="3">
        <v>80</v>
      </c>
      <c r="H50" s="2"/>
      <c r="I50" s="3"/>
      <c r="J50" s="3"/>
      <c r="K50" s="3">
        <f t="shared" si="6"/>
        <v>10</v>
      </c>
      <c r="L50" s="3"/>
      <c r="M50" s="3">
        <v>1</v>
      </c>
      <c r="N50" s="3">
        <v>3</v>
      </c>
      <c r="O50" s="3"/>
      <c r="P50" s="3">
        <v>1</v>
      </c>
      <c r="Q50" s="3"/>
      <c r="R50" s="3"/>
      <c r="S50" s="3"/>
      <c r="T50" s="3" t="s">
        <v>0</v>
      </c>
      <c r="U50" s="3">
        <v>1</v>
      </c>
      <c r="V50" s="3"/>
      <c r="W50" s="3">
        <v>1</v>
      </c>
      <c r="X50" s="3"/>
      <c r="Y50" s="3">
        <v>1</v>
      </c>
      <c r="Z50" s="3"/>
      <c r="AA50" s="3"/>
      <c r="AB50" s="3"/>
      <c r="AC50" s="3">
        <v>2</v>
      </c>
      <c r="AD50" s="3"/>
      <c r="AE50" s="3" t="s">
        <v>0</v>
      </c>
      <c r="AF50" s="3"/>
      <c r="AG50" s="3"/>
      <c r="AH50" s="3"/>
      <c r="AI50" s="3"/>
      <c r="AJ50" s="3"/>
      <c r="AK50" s="3"/>
    </row>
    <row r="51" spans="1:37" s="10" customFormat="1" ht="16.5" customHeight="1" x14ac:dyDescent="0.15">
      <c r="A51" s="29"/>
      <c r="B51" s="18" t="s">
        <v>86</v>
      </c>
      <c r="C51" s="31"/>
      <c r="D51" s="23">
        <f t="shared" si="2"/>
        <v>30</v>
      </c>
      <c r="E51" s="2">
        <f t="shared" si="4"/>
        <v>25</v>
      </c>
      <c r="F51" s="3"/>
      <c r="G51" s="3">
        <v>25</v>
      </c>
      <c r="H51" s="2"/>
      <c r="I51" s="3"/>
      <c r="J51" s="3"/>
      <c r="K51" s="3">
        <f t="shared" si="6"/>
        <v>5</v>
      </c>
      <c r="L51" s="3"/>
      <c r="M51" s="3" t="s">
        <v>0</v>
      </c>
      <c r="N51" s="3"/>
      <c r="O51" s="3"/>
      <c r="P51" s="3"/>
      <c r="Q51" s="3"/>
      <c r="R51" s="3"/>
      <c r="S51" s="3"/>
      <c r="T51" s="3">
        <v>2</v>
      </c>
      <c r="U51" s="3"/>
      <c r="V51" s="3"/>
      <c r="W51" s="3"/>
      <c r="X51" s="3"/>
      <c r="Y51" s="3"/>
      <c r="Z51" s="3"/>
      <c r="AA51" s="3"/>
      <c r="AB51" s="3"/>
      <c r="AC51" s="3">
        <v>2</v>
      </c>
      <c r="AD51" s="3"/>
      <c r="AE51" s="3">
        <v>1</v>
      </c>
      <c r="AF51" s="3"/>
      <c r="AG51" s="3"/>
      <c r="AH51" s="3"/>
      <c r="AI51" s="3"/>
      <c r="AJ51" s="3"/>
      <c r="AK51" s="3"/>
    </row>
    <row r="52" spans="1:37" s="10" customFormat="1" ht="16.5" customHeight="1" x14ac:dyDescent="0.15">
      <c r="A52" s="29"/>
      <c r="B52" s="18" t="s">
        <v>87</v>
      </c>
      <c r="C52" s="31"/>
      <c r="D52" s="23">
        <f t="shared" si="2"/>
        <v>80</v>
      </c>
      <c r="E52" s="2">
        <f t="shared" si="4"/>
        <v>65</v>
      </c>
      <c r="F52" s="3"/>
      <c r="G52" s="3">
        <v>65</v>
      </c>
      <c r="H52" s="2"/>
      <c r="I52" s="3"/>
      <c r="J52" s="3"/>
      <c r="K52" s="3">
        <f t="shared" si="6"/>
        <v>15</v>
      </c>
      <c r="L52" s="3"/>
      <c r="M52" s="3">
        <v>2</v>
      </c>
      <c r="N52" s="3">
        <v>4</v>
      </c>
      <c r="O52" s="3"/>
      <c r="P52" s="3">
        <v>1</v>
      </c>
      <c r="Q52" s="3"/>
      <c r="R52" s="3"/>
      <c r="S52" s="3"/>
      <c r="T52" s="3" t="s">
        <v>0</v>
      </c>
      <c r="U52" s="3">
        <v>3</v>
      </c>
      <c r="V52" s="3"/>
      <c r="W52" s="3">
        <v>1</v>
      </c>
      <c r="X52" s="3"/>
      <c r="Y52" s="3">
        <v>2</v>
      </c>
      <c r="Z52" s="3"/>
      <c r="AA52" s="3"/>
      <c r="AB52" s="3"/>
      <c r="AC52" s="3"/>
      <c r="AD52" s="3"/>
      <c r="AE52" s="3">
        <v>2</v>
      </c>
      <c r="AF52" s="3"/>
      <c r="AG52" s="3"/>
      <c r="AH52" s="3"/>
      <c r="AI52" s="3"/>
      <c r="AJ52" s="3"/>
      <c r="AK52" s="3"/>
    </row>
    <row r="53" spans="1:37" s="10" customFormat="1" ht="16.5" customHeight="1" x14ac:dyDescent="0.15">
      <c r="A53" s="29"/>
      <c r="B53" s="18" t="s">
        <v>88</v>
      </c>
      <c r="C53" s="31"/>
      <c r="D53" s="23">
        <f t="shared" si="2"/>
        <v>30</v>
      </c>
      <c r="E53" s="2">
        <f t="shared" si="4"/>
        <v>27</v>
      </c>
      <c r="F53" s="3"/>
      <c r="G53" s="3">
        <v>27</v>
      </c>
      <c r="H53" s="2"/>
      <c r="I53" s="3"/>
      <c r="J53" s="3"/>
      <c r="K53" s="3">
        <f t="shared" si="6"/>
        <v>3</v>
      </c>
      <c r="L53" s="3"/>
      <c r="M53" s="3" t="s">
        <v>0</v>
      </c>
      <c r="N53" s="3"/>
      <c r="O53" s="3"/>
      <c r="P53" s="3">
        <v>1</v>
      </c>
      <c r="Q53" s="3"/>
      <c r="R53" s="3"/>
      <c r="S53" s="3"/>
      <c r="T53" s="3">
        <v>1</v>
      </c>
      <c r="U53" s="3"/>
      <c r="V53" s="3"/>
      <c r="W53" s="3">
        <v>1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s="10" customFormat="1" ht="16.5" customHeight="1" x14ac:dyDescent="0.15">
      <c r="A54" s="29"/>
      <c r="B54" s="18" t="s">
        <v>89</v>
      </c>
      <c r="C54" s="31"/>
      <c r="D54" s="23">
        <f t="shared" si="2"/>
        <v>180</v>
      </c>
      <c r="E54" s="2">
        <f t="shared" si="4"/>
        <v>180</v>
      </c>
      <c r="F54" s="3"/>
      <c r="G54" s="3">
        <v>180</v>
      </c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s="10" customFormat="1" ht="16.5" customHeight="1" x14ac:dyDescent="0.15">
      <c r="A55" s="29"/>
      <c r="B55" s="18" t="s">
        <v>73</v>
      </c>
      <c r="C55" s="31"/>
      <c r="D55" s="23">
        <f t="shared" si="2"/>
        <v>30</v>
      </c>
      <c r="E55" s="2">
        <f t="shared" si="4"/>
        <v>25</v>
      </c>
      <c r="F55" s="3"/>
      <c r="G55" s="3">
        <v>25</v>
      </c>
      <c r="H55" s="2"/>
      <c r="I55" s="3"/>
      <c r="J55" s="3"/>
      <c r="K55" s="3">
        <f t="shared" si="6"/>
        <v>5</v>
      </c>
      <c r="L55" s="3"/>
      <c r="M55" s="3" t="s">
        <v>0</v>
      </c>
      <c r="N55" s="3"/>
      <c r="O55" s="3"/>
      <c r="P55" s="3"/>
      <c r="Q55" s="3"/>
      <c r="R55" s="3"/>
      <c r="S55" s="3"/>
      <c r="T55" s="3">
        <v>1</v>
      </c>
      <c r="U55" s="3"/>
      <c r="V55" s="3"/>
      <c r="W55" s="3">
        <v>1</v>
      </c>
      <c r="X55" s="3"/>
      <c r="Y55" s="3">
        <v>1</v>
      </c>
      <c r="Z55" s="3"/>
      <c r="AA55" s="3"/>
      <c r="AB55" s="3"/>
      <c r="AC55" s="3">
        <v>1</v>
      </c>
      <c r="AD55" s="3"/>
      <c r="AE55" s="3">
        <v>1</v>
      </c>
      <c r="AF55" s="3"/>
      <c r="AG55" s="3"/>
      <c r="AH55" s="3"/>
      <c r="AI55" s="3"/>
      <c r="AJ55" s="3"/>
      <c r="AK55" s="3"/>
    </row>
    <row r="56" spans="1:37" s="10" customFormat="1" ht="16.5" customHeight="1" x14ac:dyDescent="0.15">
      <c r="A56" s="29"/>
      <c r="B56" s="19" t="s">
        <v>90</v>
      </c>
      <c r="C56" s="31"/>
      <c r="D56" s="23">
        <f t="shared" si="2"/>
        <v>20</v>
      </c>
      <c r="E56" s="2"/>
      <c r="F56" s="3"/>
      <c r="G56" s="3"/>
      <c r="H56" s="2"/>
      <c r="I56" s="3"/>
      <c r="J56" s="3"/>
      <c r="K56" s="3">
        <f t="shared" si="6"/>
        <v>20</v>
      </c>
      <c r="L56" s="3"/>
      <c r="M56" s="3">
        <v>2</v>
      </c>
      <c r="N56" s="3"/>
      <c r="O56" s="3"/>
      <c r="P56" s="3">
        <v>2</v>
      </c>
      <c r="Q56" s="3"/>
      <c r="R56" s="3"/>
      <c r="S56" s="3"/>
      <c r="T56" s="3">
        <v>3</v>
      </c>
      <c r="U56" s="3"/>
      <c r="V56" s="3"/>
      <c r="W56" s="3">
        <v>4</v>
      </c>
      <c r="X56" s="3"/>
      <c r="Y56" s="3">
        <v>4</v>
      </c>
      <c r="Z56" s="3"/>
      <c r="AA56" s="3"/>
      <c r="AB56" s="3"/>
      <c r="AC56" s="3">
        <v>1</v>
      </c>
      <c r="AD56" s="3"/>
      <c r="AE56" s="3">
        <v>4</v>
      </c>
      <c r="AF56" s="3"/>
      <c r="AG56" s="3"/>
      <c r="AH56" s="3"/>
      <c r="AI56" s="3"/>
      <c r="AJ56" s="3"/>
      <c r="AK56" s="3"/>
    </row>
    <row r="57" spans="1:37" s="10" customFormat="1" ht="16.5" customHeight="1" x14ac:dyDescent="0.15">
      <c r="A57" s="29"/>
      <c r="B57" s="18" t="s">
        <v>91</v>
      </c>
      <c r="C57" s="31"/>
      <c r="D57" s="23">
        <f t="shared" si="2"/>
        <v>140</v>
      </c>
      <c r="E57" s="2">
        <f t="shared" si="4"/>
        <v>140</v>
      </c>
      <c r="F57" s="3"/>
      <c r="G57" s="3">
        <v>140</v>
      </c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s="10" customFormat="1" ht="18.75" customHeight="1" x14ac:dyDescent="0.15">
      <c r="A58" s="32"/>
      <c r="B58" s="32"/>
      <c r="C58" s="32"/>
      <c r="D58" s="33"/>
      <c r="E58" s="20"/>
      <c r="F58" s="20"/>
      <c r="G58" s="20"/>
      <c r="H58" s="20"/>
      <c r="I58" s="20"/>
      <c r="J58" s="20"/>
      <c r="K58" s="21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H58" s="26" t="s">
        <v>92</v>
      </c>
      <c r="AI58" s="26"/>
      <c r="AJ58" s="26"/>
      <c r="AK58" s="26"/>
    </row>
    <row r="59" spans="1:37" s="1" customFormat="1" ht="51" customHeight="1" x14ac:dyDescent="0.25">
      <c r="A59" s="27" t="s">
        <v>94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7" customFormat="1" ht="18.75" x14ac:dyDescent="0.25"/>
    <row r="61" spans="1:37" customFormat="1" ht="18.75" x14ac:dyDescent="0.25">
      <c r="AB61" s="22" t="s">
        <v>93</v>
      </c>
    </row>
    <row r="62" spans="1:37" customFormat="1" ht="18.75" x14ac:dyDescent="0.25"/>
    <row r="63" spans="1:37" customFormat="1" ht="18.75" x14ac:dyDescent="0.25">
      <c r="F63" s="22" t="s">
        <v>0</v>
      </c>
    </row>
    <row r="64" spans="1:37" customFormat="1" ht="18.75" x14ac:dyDescent="0.25"/>
    <row r="65" customFormat="1" ht="18.75" x14ac:dyDescent="0.25"/>
    <row r="66" customFormat="1" ht="18.75" x14ac:dyDescent="0.25"/>
    <row r="67" customFormat="1" ht="18.75" x14ac:dyDescent="0.25"/>
    <row r="68" customFormat="1" ht="18.75" x14ac:dyDescent="0.25"/>
    <row r="69" customFormat="1" ht="18.75" x14ac:dyDescent="0.25"/>
    <row r="70" customFormat="1" ht="18.75" x14ac:dyDescent="0.25"/>
    <row r="71" customFormat="1" ht="18.75" x14ac:dyDescent="0.25"/>
    <row r="72" customFormat="1" ht="18.75" x14ac:dyDescent="0.25"/>
    <row r="73" customFormat="1" ht="18.75" x14ac:dyDescent="0.25"/>
    <row r="74" customFormat="1" ht="18.75" x14ac:dyDescent="0.25"/>
    <row r="75" customFormat="1" ht="18.75" x14ac:dyDescent="0.25"/>
    <row r="76" customFormat="1" ht="18.75" x14ac:dyDescent="0.25"/>
    <row r="77" customFormat="1" ht="18.75" x14ac:dyDescent="0.25"/>
    <row r="78" customFormat="1" ht="18.75" x14ac:dyDescent="0.25"/>
    <row r="79" customFormat="1" ht="18.75" x14ac:dyDescent="0.25"/>
    <row r="80" customFormat="1" ht="18.75" x14ac:dyDescent="0.25"/>
    <row r="81" customFormat="1" ht="18.75" x14ac:dyDescent="0.25"/>
    <row r="82" customFormat="1" ht="18.75" x14ac:dyDescent="0.25"/>
    <row r="83" customFormat="1" ht="18.75" x14ac:dyDescent="0.25"/>
    <row r="84" customFormat="1" ht="18.75" x14ac:dyDescent="0.25"/>
    <row r="85" customFormat="1" ht="18.75" x14ac:dyDescent="0.25"/>
    <row r="86" customFormat="1" ht="18.75" x14ac:dyDescent="0.25"/>
    <row r="87" customFormat="1" ht="18.75" x14ac:dyDescent="0.25"/>
    <row r="88" customFormat="1" ht="18.75" x14ac:dyDescent="0.25"/>
    <row r="89" customFormat="1" ht="18.75" x14ac:dyDescent="0.25"/>
    <row r="90" customFormat="1" ht="18.75" x14ac:dyDescent="0.25"/>
    <row r="91" customFormat="1" ht="18.75" x14ac:dyDescent="0.25"/>
    <row r="92" customFormat="1" ht="18.75" x14ac:dyDescent="0.25"/>
    <row r="93" customFormat="1" ht="18.75" x14ac:dyDescent="0.25"/>
    <row r="94" customFormat="1" ht="18.75" x14ac:dyDescent="0.25"/>
    <row r="95" customFormat="1" ht="18.75" x14ac:dyDescent="0.25"/>
    <row r="96" customFormat="1" ht="18.75" x14ac:dyDescent="0.25"/>
    <row r="97" customFormat="1" ht="18.75" x14ac:dyDescent="0.25"/>
    <row r="98" customFormat="1" ht="18.75" x14ac:dyDescent="0.25"/>
    <row r="99" customFormat="1" ht="18.75" x14ac:dyDescent="0.25"/>
    <row r="100" customFormat="1" ht="18.75" x14ac:dyDescent="0.25"/>
    <row r="101" customFormat="1" ht="18.75" x14ac:dyDescent="0.25"/>
    <row r="102" customFormat="1" ht="18.75" x14ac:dyDescent="0.25"/>
    <row r="103" customFormat="1" ht="18.75" x14ac:dyDescent="0.25"/>
    <row r="104" customFormat="1" ht="18.75" x14ac:dyDescent="0.25"/>
    <row r="105" customFormat="1" ht="18.75" x14ac:dyDescent="0.25"/>
    <row r="106" customFormat="1" ht="18.75" x14ac:dyDescent="0.25"/>
    <row r="107" customFormat="1" ht="18.75" x14ac:dyDescent="0.25"/>
    <row r="108" customFormat="1" ht="18.75" x14ac:dyDescent="0.25"/>
    <row r="109" customFormat="1" ht="18.75" x14ac:dyDescent="0.25"/>
    <row r="110" customFormat="1" ht="18.75" x14ac:dyDescent="0.25"/>
    <row r="111" customFormat="1" ht="18.75" x14ac:dyDescent="0.25"/>
    <row r="112" customFormat="1" ht="18.75" x14ac:dyDescent="0.25"/>
    <row r="113" customFormat="1" ht="18.75" x14ac:dyDescent="0.25"/>
    <row r="114" customFormat="1" ht="18.75" x14ac:dyDescent="0.25"/>
    <row r="115" customFormat="1" ht="18.75" x14ac:dyDescent="0.25"/>
    <row r="116" customFormat="1" ht="18.75" x14ac:dyDescent="0.25"/>
    <row r="117" customFormat="1" ht="18.75" x14ac:dyDescent="0.25"/>
    <row r="118" customFormat="1" ht="18.75" x14ac:dyDescent="0.25"/>
    <row r="119" customFormat="1" ht="18.75" x14ac:dyDescent="0.25"/>
    <row r="120" customFormat="1" ht="18.75" x14ac:dyDescent="0.25"/>
    <row r="121" customFormat="1" ht="18.75" x14ac:dyDescent="0.25"/>
    <row r="122" customFormat="1" ht="18.75" x14ac:dyDescent="0.25"/>
    <row r="123" customFormat="1" ht="18.75" x14ac:dyDescent="0.25"/>
    <row r="124" customFormat="1" ht="18.75" x14ac:dyDescent="0.25"/>
    <row r="125" customFormat="1" ht="18.75" x14ac:dyDescent="0.25"/>
    <row r="126" customFormat="1" ht="18.75" x14ac:dyDescent="0.25"/>
    <row r="127" customFormat="1" ht="18.75" x14ac:dyDescent="0.25"/>
    <row r="128" customFormat="1" ht="18.75" x14ac:dyDescent="0.25"/>
    <row r="129" customFormat="1" ht="18.75" x14ac:dyDescent="0.25"/>
    <row r="130" customFormat="1" ht="18.75" x14ac:dyDescent="0.25"/>
    <row r="131" customFormat="1" ht="18.75" x14ac:dyDescent="0.25"/>
    <row r="132" customFormat="1" ht="18.75" x14ac:dyDescent="0.25"/>
    <row r="133" customFormat="1" ht="18.75" x14ac:dyDescent="0.25"/>
    <row r="134" customFormat="1" ht="18.75" x14ac:dyDescent="0.25"/>
    <row r="135" customFormat="1" ht="18.75" x14ac:dyDescent="0.25"/>
    <row r="136" customFormat="1" ht="18.75" x14ac:dyDescent="0.25"/>
    <row r="137" customFormat="1" ht="18.75" x14ac:dyDescent="0.25"/>
    <row r="138" customFormat="1" ht="18.75" x14ac:dyDescent="0.25"/>
    <row r="139" customFormat="1" ht="18.75" x14ac:dyDescent="0.25"/>
    <row r="140" customFormat="1" ht="18.75" x14ac:dyDescent="0.25"/>
    <row r="141" customFormat="1" ht="18.75" x14ac:dyDescent="0.25"/>
    <row r="142" customFormat="1" ht="18.75" x14ac:dyDescent="0.25"/>
    <row r="143" customFormat="1" ht="18.75" x14ac:dyDescent="0.25"/>
    <row r="144" customFormat="1" ht="18.75" x14ac:dyDescent="0.25"/>
    <row r="145" customFormat="1" ht="18.75" x14ac:dyDescent="0.25"/>
    <row r="146" customFormat="1" ht="18.75" x14ac:dyDescent="0.25"/>
    <row r="147" customFormat="1" ht="18.75" x14ac:dyDescent="0.25"/>
    <row r="148" customFormat="1" ht="18.75" x14ac:dyDescent="0.25"/>
    <row r="149" customFormat="1" ht="18.75" x14ac:dyDescent="0.25"/>
    <row r="150" customFormat="1" ht="18.75" x14ac:dyDescent="0.25"/>
    <row r="151" customFormat="1" ht="18.75" x14ac:dyDescent="0.25"/>
    <row r="152" customFormat="1" ht="18.75" x14ac:dyDescent="0.25"/>
    <row r="153" customFormat="1" ht="18.75" x14ac:dyDescent="0.25"/>
    <row r="154" customFormat="1" ht="18.75" x14ac:dyDescent="0.25"/>
    <row r="155" customFormat="1" ht="18.75" x14ac:dyDescent="0.25"/>
    <row r="156" customFormat="1" ht="18.75" x14ac:dyDescent="0.25"/>
    <row r="157" customFormat="1" ht="18.75" x14ac:dyDescent="0.25"/>
    <row r="158" customFormat="1" ht="18.75" x14ac:dyDescent="0.25"/>
    <row r="159" customFormat="1" ht="18.75" x14ac:dyDescent="0.25"/>
    <row r="160" customFormat="1" ht="18.75" x14ac:dyDescent="0.25"/>
    <row r="161" customFormat="1" ht="18.75" x14ac:dyDescent="0.25"/>
    <row r="162" customFormat="1" ht="18.75" x14ac:dyDescent="0.25"/>
    <row r="163" customFormat="1" ht="18.75" x14ac:dyDescent="0.25"/>
    <row r="164" customFormat="1" ht="18.75" x14ac:dyDescent="0.25"/>
    <row r="165" customFormat="1" ht="18.75" x14ac:dyDescent="0.25"/>
    <row r="166" customFormat="1" ht="18.75" x14ac:dyDescent="0.25"/>
    <row r="167" customFormat="1" ht="18.75" x14ac:dyDescent="0.25"/>
    <row r="168" customFormat="1" ht="18.75" x14ac:dyDescent="0.25"/>
    <row r="169" customFormat="1" ht="18.75" x14ac:dyDescent="0.25"/>
    <row r="170" customFormat="1" ht="18.75" x14ac:dyDescent="0.25"/>
    <row r="171" customFormat="1" ht="18.75" x14ac:dyDescent="0.25"/>
    <row r="172" customFormat="1" ht="18.75" x14ac:dyDescent="0.25"/>
    <row r="173" customFormat="1" ht="18.75" x14ac:dyDescent="0.25"/>
    <row r="174" customFormat="1" ht="18.75" x14ac:dyDescent="0.25"/>
    <row r="175" customFormat="1" ht="18.75" x14ac:dyDescent="0.25"/>
    <row r="176" customFormat="1" ht="18.75" x14ac:dyDescent="0.25"/>
    <row r="177" customFormat="1" ht="18.75" x14ac:dyDescent="0.25"/>
    <row r="178" customFormat="1" ht="18.75" x14ac:dyDescent="0.25"/>
    <row r="179" customFormat="1" ht="18.75" x14ac:dyDescent="0.25"/>
    <row r="180" customFormat="1" ht="18.75" x14ac:dyDescent="0.25"/>
    <row r="181" customFormat="1" ht="18.75" x14ac:dyDescent="0.25"/>
    <row r="182" customFormat="1" ht="18.75" x14ac:dyDescent="0.25"/>
    <row r="183" customFormat="1" ht="18.75" x14ac:dyDescent="0.25"/>
    <row r="184" customFormat="1" ht="18.75" x14ac:dyDescent="0.25"/>
    <row r="185" customFormat="1" ht="18.75" x14ac:dyDescent="0.25"/>
    <row r="186" customFormat="1" ht="18.75" x14ac:dyDescent="0.25"/>
    <row r="187" customFormat="1" ht="18.75" x14ac:dyDescent="0.25"/>
    <row r="188" customFormat="1" ht="18.75" x14ac:dyDescent="0.25"/>
    <row r="189" customFormat="1" ht="18.75" x14ac:dyDescent="0.25"/>
    <row r="190" customFormat="1" ht="18.75" x14ac:dyDescent="0.25"/>
    <row r="191" customFormat="1" ht="18.75" x14ac:dyDescent="0.25"/>
    <row r="192" customFormat="1" ht="18.75" x14ac:dyDescent="0.25"/>
    <row r="193" customFormat="1" ht="18.75" x14ac:dyDescent="0.25"/>
    <row r="194" customFormat="1" ht="18.75" x14ac:dyDescent="0.25"/>
    <row r="195" customFormat="1" ht="18.75" x14ac:dyDescent="0.25"/>
    <row r="196" customFormat="1" ht="18.75" x14ac:dyDescent="0.25"/>
    <row r="197" customFormat="1" ht="18.75" x14ac:dyDescent="0.25"/>
    <row r="198" customFormat="1" ht="18.75" x14ac:dyDescent="0.25"/>
    <row r="199" customFormat="1" ht="18.75" x14ac:dyDescent="0.25"/>
    <row r="200" customFormat="1" ht="18.75" x14ac:dyDescent="0.25"/>
    <row r="201" customFormat="1" ht="18.75" x14ac:dyDescent="0.25"/>
    <row r="202" customFormat="1" ht="18.75" x14ac:dyDescent="0.25"/>
    <row r="203" customFormat="1" ht="18.75" x14ac:dyDescent="0.25"/>
    <row r="204" customFormat="1" ht="18.75" x14ac:dyDescent="0.25"/>
    <row r="205" customFormat="1" ht="18.75" x14ac:dyDescent="0.25"/>
    <row r="206" customFormat="1" ht="18.75" x14ac:dyDescent="0.25"/>
    <row r="207" customFormat="1" ht="18.75" x14ac:dyDescent="0.25"/>
    <row r="208" customFormat="1" ht="18.75" x14ac:dyDescent="0.25"/>
    <row r="209" customFormat="1" ht="18.75" x14ac:dyDescent="0.25"/>
    <row r="210" customFormat="1" ht="18.75" x14ac:dyDescent="0.25"/>
    <row r="211" customFormat="1" ht="18.75" x14ac:dyDescent="0.25"/>
    <row r="212" customFormat="1" ht="18.75" x14ac:dyDescent="0.25"/>
    <row r="213" customFormat="1" ht="18.75" x14ac:dyDescent="0.25"/>
    <row r="214" customFormat="1" ht="18.75" x14ac:dyDescent="0.25"/>
    <row r="215" customFormat="1" ht="18.75" x14ac:dyDescent="0.25"/>
    <row r="216" customFormat="1" ht="18.75" x14ac:dyDescent="0.25"/>
    <row r="217" customFormat="1" ht="18.75" x14ac:dyDescent="0.25"/>
    <row r="218" customFormat="1" ht="18.75" x14ac:dyDescent="0.25"/>
    <row r="219" customFormat="1" ht="18.75" x14ac:dyDescent="0.25"/>
    <row r="220" customFormat="1" ht="18.75" x14ac:dyDescent="0.25"/>
    <row r="221" customFormat="1" ht="18.75" x14ac:dyDescent="0.25"/>
    <row r="222" customFormat="1" ht="18.75" x14ac:dyDescent="0.25"/>
    <row r="223" customFormat="1" ht="18.75" x14ac:dyDescent="0.25"/>
    <row r="224" customFormat="1" ht="18.75" x14ac:dyDescent="0.25"/>
    <row r="225" customFormat="1" ht="18.75" x14ac:dyDescent="0.25"/>
    <row r="226" customFormat="1" ht="18.75" x14ac:dyDescent="0.25"/>
    <row r="227" customFormat="1" ht="18.75" x14ac:dyDescent="0.25"/>
    <row r="228" customFormat="1" ht="18.75" x14ac:dyDescent="0.25"/>
    <row r="229" customFormat="1" ht="18.75" x14ac:dyDescent="0.25"/>
    <row r="230" customFormat="1" ht="18.75" x14ac:dyDescent="0.25"/>
    <row r="231" customFormat="1" ht="18.75" x14ac:dyDescent="0.25"/>
    <row r="232" customFormat="1" ht="18.75" x14ac:dyDescent="0.25"/>
    <row r="233" customFormat="1" ht="18.75" x14ac:dyDescent="0.25"/>
    <row r="234" customFormat="1" ht="18.75" x14ac:dyDescent="0.25"/>
    <row r="235" customFormat="1" ht="18.75" x14ac:dyDescent="0.25"/>
    <row r="236" customFormat="1" ht="18.75" x14ac:dyDescent="0.25"/>
    <row r="237" customFormat="1" ht="18.75" x14ac:dyDescent="0.25"/>
    <row r="238" customFormat="1" ht="18.75" x14ac:dyDescent="0.25"/>
    <row r="239" customFormat="1" ht="18.75" x14ac:dyDescent="0.25"/>
    <row r="240" customFormat="1" ht="18.75" x14ac:dyDescent="0.25"/>
    <row r="241" customFormat="1" ht="18.75" x14ac:dyDescent="0.25"/>
    <row r="242" customFormat="1" ht="18.75" x14ac:dyDescent="0.25"/>
    <row r="243" customFormat="1" ht="18.75" x14ac:dyDescent="0.25"/>
    <row r="244" customFormat="1" ht="18.75" x14ac:dyDescent="0.25"/>
    <row r="245" customFormat="1" ht="18.75" x14ac:dyDescent="0.25"/>
    <row r="246" customFormat="1" ht="18.75" x14ac:dyDescent="0.25"/>
    <row r="247" customFormat="1" ht="18.75" x14ac:dyDescent="0.25"/>
    <row r="248" customFormat="1" ht="18.75" x14ac:dyDescent="0.25"/>
    <row r="249" customFormat="1" ht="18.75" x14ac:dyDescent="0.25"/>
    <row r="250" customFormat="1" ht="18.75" x14ac:dyDescent="0.25"/>
    <row r="251" customFormat="1" ht="18.75" x14ac:dyDescent="0.25"/>
    <row r="252" customFormat="1" ht="18.75" x14ac:dyDescent="0.25"/>
    <row r="253" customFormat="1" ht="18.75" x14ac:dyDescent="0.25"/>
    <row r="254" customFormat="1" ht="18.75" x14ac:dyDescent="0.25"/>
    <row r="255" customFormat="1" ht="18.75" x14ac:dyDescent="0.25"/>
    <row r="256" customFormat="1" ht="18.75" x14ac:dyDescent="0.25"/>
    <row r="257" customFormat="1" ht="18.75" x14ac:dyDescent="0.25"/>
    <row r="258" customFormat="1" ht="18.75" x14ac:dyDescent="0.25"/>
    <row r="259" customFormat="1" ht="18.75" x14ac:dyDescent="0.25"/>
    <row r="260" customFormat="1" ht="18.75" x14ac:dyDescent="0.25"/>
    <row r="261" customFormat="1" ht="18.75" x14ac:dyDescent="0.25"/>
    <row r="262" customFormat="1" ht="18.75" x14ac:dyDescent="0.25"/>
    <row r="263" customFormat="1" ht="18.75" x14ac:dyDescent="0.25"/>
    <row r="264" customFormat="1" ht="18.75" x14ac:dyDescent="0.25"/>
    <row r="265" customFormat="1" ht="18.75" x14ac:dyDescent="0.25"/>
    <row r="266" customFormat="1" ht="18.75" x14ac:dyDescent="0.25"/>
    <row r="267" customFormat="1" ht="18.75" x14ac:dyDescent="0.25"/>
    <row r="268" customFormat="1" ht="18.75" x14ac:dyDescent="0.25"/>
    <row r="269" customFormat="1" ht="18.75" x14ac:dyDescent="0.25"/>
    <row r="270" customFormat="1" ht="18.75" x14ac:dyDescent="0.25"/>
    <row r="271" customFormat="1" ht="18.75" x14ac:dyDescent="0.25"/>
    <row r="272" customFormat="1" ht="18.75" x14ac:dyDescent="0.25"/>
    <row r="273" customFormat="1" ht="18.75" x14ac:dyDescent="0.25"/>
    <row r="274" customFormat="1" ht="18.75" x14ac:dyDescent="0.25"/>
    <row r="275" customFormat="1" ht="18.75" x14ac:dyDescent="0.25"/>
    <row r="276" customFormat="1" ht="18.75" x14ac:dyDescent="0.25"/>
    <row r="277" customFormat="1" ht="18.75" x14ac:dyDescent="0.25"/>
    <row r="278" customFormat="1" ht="18.75" x14ac:dyDescent="0.25"/>
    <row r="279" customFormat="1" ht="18.75" x14ac:dyDescent="0.25"/>
    <row r="280" customFormat="1" ht="18.75" x14ac:dyDescent="0.25"/>
    <row r="281" customFormat="1" ht="18.75" x14ac:dyDescent="0.25"/>
    <row r="282" customFormat="1" ht="18.75" x14ac:dyDescent="0.25"/>
    <row r="283" customFormat="1" ht="18.75" x14ac:dyDescent="0.25"/>
    <row r="284" customFormat="1" ht="18.75" x14ac:dyDescent="0.25"/>
    <row r="285" customFormat="1" ht="18.75" x14ac:dyDescent="0.25"/>
    <row r="286" customFormat="1" ht="18.75" x14ac:dyDescent="0.25"/>
    <row r="287" customFormat="1" ht="18.75" x14ac:dyDescent="0.25"/>
    <row r="288" customFormat="1" ht="18.75" x14ac:dyDescent="0.25"/>
    <row r="289" customFormat="1" ht="18.75" x14ac:dyDescent="0.25"/>
    <row r="290" customFormat="1" ht="18.75" x14ac:dyDescent="0.25"/>
    <row r="291" customFormat="1" ht="18.75" x14ac:dyDescent="0.25"/>
    <row r="292" customFormat="1" ht="18.75" x14ac:dyDescent="0.25"/>
    <row r="293" customFormat="1" ht="18.75" x14ac:dyDescent="0.25"/>
    <row r="294" customFormat="1" ht="18.75" x14ac:dyDescent="0.25"/>
    <row r="295" customFormat="1" ht="18.75" x14ac:dyDescent="0.25"/>
    <row r="296" customFormat="1" ht="18.75" x14ac:dyDescent="0.25"/>
    <row r="297" customFormat="1" ht="18.75" x14ac:dyDescent="0.25"/>
    <row r="298" customFormat="1" ht="18.75" x14ac:dyDescent="0.25"/>
    <row r="299" customFormat="1" ht="18.75" x14ac:dyDescent="0.25"/>
    <row r="300" customFormat="1" ht="18.75" x14ac:dyDescent="0.25"/>
    <row r="301" customFormat="1" ht="18.75" x14ac:dyDescent="0.25"/>
    <row r="302" customFormat="1" ht="18.75" x14ac:dyDescent="0.25"/>
    <row r="303" customFormat="1" ht="18.75" x14ac:dyDescent="0.25"/>
    <row r="304" customFormat="1" ht="18.75" x14ac:dyDescent="0.25"/>
    <row r="305" customFormat="1" ht="18.75" x14ac:dyDescent="0.25"/>
    <row r="306" customFormat="1" ht="18.75" x14ac:dyDescent="0.25"/>
    <row r="307" customFormat="1" ht="18.75" x14ac:dyDescent="0.25"/>
    <row r="308" customFormat="1" ht="18.75" x14ac:dyDescent="0.25"/>
    <row r="309" customFormat="1" ht="18.75" x14ac:dyDescent="0.25"/>
    <row r="310" customFormat="1" ht="18.75" x14ac:dyDescent="0.25"/>
    <row r="311" customFormat="1" ht="18.75" x14ac:dyDescent="0.25"/>
    <row r="312" customFormat="1" ht="18.75" x14ac:dyDescent="0.25"/>
    <row r="313" customFormat="1" ht="18.75" x14ac:dyDescent="0.25"/>
    <row r="314" customFormat="1" ht="18.75" x14ac:dyDescent="0.25"/>
    <row r="315" customFormat="1" ht="18.75" x14ac:dyDescent="0.25"/>
    <row r="316" customFormat="1" ht="18.75" x14ac:dyDescent="0.25"/>
    <row r="317" customFormat="1" ht="18.75" x14ac:dyDescent="0.25"/>
    <row r="318" customFormat="1" ht="18.75" x14ac:dyDescent="0.25"/>
    <row r="319" customFormat="1" ht="18.75" x14ac:dyDescent="0.25"/>
    <row r="320" customFormat="1" ht="18.75" x14ac:dyDescent="0.25"/>
    <row r="321" customFormat="1" ht="18.75" x14ac:dyDescent="0.25"/>
    <row r="322" customFormat="1" ht="18.75" x14ac:dyDescent="0.25"/>
    <row r="323" customFormat="1" ht="18.75" x14ac:dyDescent="0.25"/>
    <row r="324" customFormat="1" ht="18.75" x14ac:dyDescent="0.25"/>
    <row r="325" customFormat="1" ht="18.75" x14ac:dyDescent="0.25"/>
    <row r="326" customFormat="1" ht="18.75" x14ac:dyDescent="0.25"/>
    <row r="327" customFormat="1" ht="18.75" x14ac:dyDescent="0.25"/>
    <row r="328" customFormat="1" ht="18.75" x14ac:dyDescent="0.25"/>
    <row r="329" customFormat="1" ht="18.75" x14ac:dyDescent="0.25"/>
    <row r="330" customFormat="1" ht="18.75" x14ac:dyDescent="0.25"/>
    <row r="331" customFormat="1" ht="18.75" x14ac:dyDescent="0.25"/>
    <row r="332" customFormat="1" ht="18.75" x14ac:dyDescent="0.25"/>
    <row r="333" customFormat="1" ht="18.75" x14ac:dyDescent="0.25"/>
    <row r="334" customFormat="1" ht="18.75" x14ac:dyDescent="0.25"/>
    <row r="335" customFormat="1" ht="18.75" x14ac:dyDescent="0.25"/>
    <row r="336" customFormat="1" ht="18.75" x14ac:dyDescent="0.25"/>
    <row r="337" customFormat="1" ht="18.75" x14ac:dyDescent="0.25"/>
    <row r="338" customFormat="1" ht="18.75" x14ac:dyDescent="0.25"/>
    <row r="339" customFormat="1" ht="18.75" x14ac:dyDescent="0.25"/>
    <row r="340" customFormat="1" ht="18.75" x14ac:dyDescent="0.25"/>
    <row r="341" customFormat="1" ht="18.75" x14ac:dyDescent="0.25"/>
    <row r="342" customFormat="1" ht="18.75" x14ac:dyDescent="0.25"/>
    <row r="343" customFormat="1" ht="18.75" x14ac:dyDescent="0.25"/>
    <row r="344" customFormat="1" ht="18.75" x14ac:dyDescent="0.25"/>
    <row r="345" customFormat="1" ht="18.75" x14ac:dyDescent="0.25"/>
    <row r="346" customFormat="1" ht="18.75" x14ac:dyDescent="0.25"/>
    <row r="347" customFormat="1" ht="18.75" x14ac:dyDescent="0.25"/>
    <row r="348" customFormat="1" ht="18.75" x14ac:dyDescent="0.25"/>
    <row r="349" customFormat="1" ht="18.75" x14ac:dyDescent="0.25"/>
    <row r="350" customFormat="1" ht="18.75" x14ac:dyDescent="0.25"/>
    <row r="351" customFormat="1" ht="18.75" x14ac:dyDescent="0.25"/>
    <row r="352" customFormat="1" ht="18.75" x14ac:dyDescent="0.25"/>
    <row r="353" customFormat="1" ht="18.75" x14ac:dyDescent="0.25"/>
    <row r="354" customFormat="1" ht="18.75" x14ac:dyDescent="0.25"/>
    <row r="355" customFormat="1" ht="18.75" x14ac:dyDescent="0.25"/>
    <row r="356" customFormat="1" ht="18.75" x14ac:dyDescent="0.25"/>
    <row r="357" customFormat="1" ht="18.75" x14ac:dyDescent="0.25"/>
    <row r="358" customFormat="1" ht="18.75" x14ac:dyDescent="0.25"/>
    <row r="359" customFormat="1" ht="18.75" x14ac:dyDescent="0.25"/>
    <row r="360" customFormat="1" ht="18.75" x14ac:dyDescent="0.25"/>
    <row r="361" customFormat="1" ht="18.75" x14ac:dyDescent="0.25"/>
    <row r="362" customFormat="1" ht="18.75" x14ac:dyDescent="0.25"/>
    <row r="363" customFormat="1" ht="18.75" x14ac:dyDescent="0.25"/>
    <row r="364" customFormat="1" ht="18.75" x14ac:dyDescent="0.25"/>
    <row r="365" customFormat="1" ht="18.75" x14ac:dyDescent="0.25"/>
    <row r="366" customFormat="1" ht="18.75" x14ac:dyDescent="0.25"/>
    <row r="367" customFormat="1" ht="18.75" x14ac:dyDescent="0.25"/>
    <row r="368" customFormat="1" ht="18.75" x14ac:dyDescent="0.25"/>
    <row r="369" customFormat="1" ht="18.75" x14ac:dyDescent="0.25"/>
    <row r="370" customFormat="1" ht="18.75" x14ac:dyDescent="0.25"/>
    <row r="371" customFormat="1" ht="18.75" x14ac:dyDescent="0.25"/>
    <row r="372" customFormat="1" ht="18.75" x14ac:dyDescent="0.25"/>
    <row r="373" customFormat="1" ht="18.75" x14ac:dyDescent="0.25"/>
    <row r="374" customFormat="1" ht="18.75" x14ac:dyDescent="0.25"/>
    <row r="375" customFormat="1" ht="18.75" x14ac:dyDescent="0.25"/>
    <row r="376" customFormat="1" ht="18.75" x14ac:dyDescent="0.25"/>
    <row r="377" customFormat="1" ht="18.75" x14ac:dyDescent="0.25"/>
    <row r="378" customFormat="1" ht="18.75" x14ac:dyDescent="0.25"/>
    <row r="379" customFormat="1" ht="18.75" x14ac:dyDescent="0.25"/>
    <row r="380" customFormat="1" ht="18.75" x14ac:dyDescent="0.25"/>
    <row r="381" customFormat="1" ht="18.75" x14ac:dyDescent="0.25"/>
    <row r="382" customFormat="1" ht="18.75" x14ac:dyDescent="0.25"/>
    <row r="383" customFormat="1" ht="18.75" x14ac:dyDescent="0.25"/>
    <row r="384" customFormat="1" ht="18.75" x14ac:dyDescent="0.25"/>
    <row r="385" customFormat="1" ht="18.75" x14ac:dyDescent="0.25"/>
    <row r="386" customFormat="1" ht="18.75" x14ac:dyDescent="0.25"/>
    <row r="387" customFormat="1" ht="18.75" x14ac:dyDescent="0.25"/>
    <row r="388" customFormat="1" ht="18.75" x14ac:dyDescent="0.25"/>
    <row r="389" customFormat="1" ht="18.75" x14ac:dyDescent="0.25"/>
    <row r="390" customFormat="1" ht="18.75" x14ac:dyDescent="0.25"/>
    <row r="391" customFormat="1" ht="18.75" x14ac:dyDescent="0.25"/>
    <row r="392" customFormat="1" ht="18.75" x14ac:dyDescent="0.25"/>
    <row r="393" customFormat="1" ht="18.75" x14ac:dyDescent="0.25"/>
    <row r="394" customFormat="1" ht="18.75" x14ac:dyDescent="0.25"/>
    <row r="395" customFormat="1" ht="18.75" x14ac:dyDescent="0.25"/>
    <row r="396" customFormat="1" ht="18.75" x14ac:dyDescent="0.25"/>
    <row r="397" customFormat="1" ht="18.75" x14ac:dyDescent="0.25"/>
    <row r="398" customFormat="1" ht="18.75" x14ac:dyDescent="0.25"/>
    <row r="399" customFormat="1" ht="18.75" x14ac:dyDescent="0.25"/>
    <row r="400" customFormat="1" ht="18.75" x14ac:dyDescent="0.25"/>
    <row r="401" customFormat="1" ht="18.75" x14ac:dyDescent="0.25"/>
    <row r="402" customFormat="1" ht="18.75" x14ac:dyDescent="0.25"/>
    <row r="403" customFormat="1" ht="18.75" x14ac:dyDescent="0.25"/>
    <row r="404" customFormat="1" ht="18.75" x14ac:dyDescent="0.25"/>
    <row r="405" customFormat="1" ht="18.75" x14ac:dyDescent="0.25"/>
    <row r="406" customFormat="1" ht="18.75" x14ac:dyDescent="0.25"/>
    <row r="407" customFormat="1" ht="18.75" x14ac:dyDescent="0.25"/>
    <row r="408" customFormat="1" ht="18.75" x14ac:dyDescent="0.25"/>
    <row r="409" customFormat="1" ht="18.75" x14ac:dyDescent="0.25"/>
    <row r="410" customFormat="1" ht="18.75" x14ac:dyDescent="0.25"/>
    <row r="411" customFormat="1" ht="18.75" x14ac:dyDescent="0.25"/>
    <row r="412" customFormat="1" ht="18.75" x14ac:dyDescent="0.25"/>
    <row r="413" customFormat="1" ht="18.75" x14ac:dyDescent="0.25"/>
    <row r="414" customFormat="1" ht="18.75" x14ac:dyDescent="0.25"/>
    <row r="415" customFormat="1" ht="18.75" x14ac:dyDescent="0.25"/>
    <row r="416" customFormat="1" ht="18.75" x14ac:dyDescent="0.25"/>
    <row r="417" customFormat="1" ht="18.75" x14ac:dyDescent="0.25"/>
    <row r="418" customFormat="1" ht="18.75" x14ac:dyDescent="0.25"/>
    <row r="419" customFormat="1" ht="18.75" x14ac:dyDescent="0.25"/>
    <row r="420" customFormat="1" ht="18.75" x14ac:dyDescent="0.25"/>
    <row r="421" customFormat="1" ht="18.75" x14ac:dyDescent="0.25"/>
    <row r="422" customFormat="1" ht="18.75" x14ac:dyDescent="0.25"/>
    <row r="423" customFormat="1" ht="18.75" x14ac:dyDescent="0.25"/>
    <row r="424" customFormat="1" ht="18.75" x14ac:dyDescent="0.25"/>
    <row r="425" customFormat="1" ht="18.75" x14ac:dyDescent="0.25"/>
    <row r="426" customFormat="1" ht="18.75" x14ac:dyDescent="0.25"/>
    <row r="427" customFormat="1" ht="18.75" x14ac:dyDescent="0.25"/>
    <row r="428" customFormat="1" ht="18.75" x14ac:dyDescent="0.25"/>
    <row r="429" customFormat="1" ht="18.75" x14ac:dyDescent="0.25"/>
    <row r="430" customFormat="1" ht="18.75" x14ac:dyDescent="0.25"/>
    <row r="431" customFormat="1" ht="18.75" x14ac:dyDescent="0.25"/>
    <row r="432" customFormat="1" ht="18.75" x14ac:dyDescent="0.25"/>
    <row r="433" customFormat="1" ht="18.75" x14ac:dyDescent="0.25"/>
    <row r="434" customFormat="1" ht="18.75" x14ac:dyDescent="0.25"/>
    <row r="435" customFormat="1" ht="18.75" x14ac:dyDescent="0.25"/>
    <row r="436" customFormat="1" ht="18.75" x14ac:dyDescent="0.25"/>
    <row r="437" customFormat="1" ht="18.75" x14ac:dyDescent="0.25"/>
    <row r="438" customFormat="1" ht="18.75" x14ac:dyDescent="0.25"/>
    <row r="439" customFormat="1" ht="18.75" x14ac:dyDescent="0.25"/>
    <row r="440" customFormat="1" ht="18.75" x14ac:dyDescent="0.25"/>
    <row r="441" customFormat="1" ht="18.75" x14ac:dyDescent="0.25"/>
    <row r="442" customFormat="1" ht="18.75" x14ac:dyDescent="0.25"/>
    <row r="443" customFormat="1" ht="18.75" x14ac:dyDescent="0.25"/>
    <row r="444" customFormat="1" ht="18.75" x14ac:dyDescent="0.25"/>
    <row r="445" customFormat="1" ht="18.75" x14ac:dyDescent="0.25"/>
    <row r="446" customFormat="1" ht="18.75" x14ac:dyDescent="0.25"/>
    <row r="447" customFormat="1" ht="18.75" x14ac:dyDescent="0.25"/>
    <row r="448" customFormat="1" ht="18.75" x14ac:dyDescent="0.25"/>
    <row r="449" customFormat="1" ht="18.75" x14ac:dyDescent="0.25"/>
    <row r="450" customFormat="1" ht="18.75" x14ac:dyDescent="0.25"/>
    <row r="451" customFormat="1" ht="18.75" x14ac:dyDescent="0.25"/>
    <row r="452" customFormat="1" ht="18.75" x14ac:dyDescent="0.25"/>
    <row r="453" customFormat="1" ht="18.75" x14ac:dyDescent="0.25"/>
    <row r="454" customFormat="1" ht="18.75" x14ac:dyDescent="0.25"/>
    <row r="455" customFormat="1" ht="18.75" x14ac:dyDescent="0.25"/>
    <row r="456" customFormat="1" ht="18.75" x14ac:dyDescent="0.25"/>
    <row r="457" customFormat="1" ht="18.75" x14ac:dyDescent="0.25"/>
    <row r="458" customFormat="1" ht="18.75" x14ac:dyDescent="0.25"/>
    <row r="459" customFormat="1" ht="18.75" x14ac:dyDescent="0.25"/>
    <row r="460" customFormat="1" ht="18.75" x14ac:dyDescent="0.25"/>
    <row r="461" customFormat="1" ht="18.75" x14ac:dyDescent="0.25"/>
    <row r="462" customFormat="1" ht="18.75" x14ac:dyDescent="0.25"/>
    <row r="463" customFormat="1" ht="18.75" x14ac:dyDescent="0.25"/>
    <row r="464" customFormat="1" ht="18.75" x14ac:dyDescent="0.25"/>
    <row r="465" customFormat="1" ht="18.75" x14ac:dyDescent="0.25"/>
    <row r="466" customFormat="1" ht="18.75" x14ac:dyDescent="0.25"/>
    <row r="467" customFormat="1" ht="18.75" x14ac:dyDescent="0.25"/>
    <row r="468" customFormat="1" ht="18.75" x14ac:dyDescent="0.25"/>
    <row r="469" customFormat="1" ht="18.75" x14ac:dyDescent="0.25"/>
    <row r="470" customFormat="1" ht="18.75" x14ac:dyDescent="0.25"/>
    <row r="471" customFormat="1" ht="18.75" x14ac:dyDescent="0.25"/>
    <row r="472" customFormat="1" ht="18.75" x14ac:dyDescent="0.25"/>
    <row r="473" customFormat="1" ht="18.75" x14ac:dyDescent="0.25"/>
    <row r="474" customFormat="1" ht="18.75" x14ac:dyDescent="0.25"/>
    <row r="475" customFormat="1" ht="18.75" x14ac:dyDescent="0.25"/>
    <row r="476" customFormat="1" ht="18.75" x14ac:dyDescent="0.25"/>
    <row r="477" customFormat="1" ht="18.75" x14ac:dyDescent="0.25"/>
    <row r="478" customFormat="1" ht="18.75" x14ac:dyDescent="0.25"/>
    <row r="479" customFormat="1" ht="18.75" x14ac:dyDescent="0.25"/>
    <row r="480" customFormat="1" ht="18.75" x14ac:dyDescent="0.25"/>
    <row r="481" customFormat="1" ht="18.75" x14ac:dyDescent="0.25"/>
  </sheetData>
  <mergeCells count="61">
    <mergeCell ref="A1:AK1"/>
    <mergeCell ref="A2:A5"/>
    <mergeCell ref="B2:B5"/>
    <mergeCell ref="C2:C4"/>
    <mergeCell ref="D2:D3"/>
    <mergeCell ref="E2:G3"/>
    <mergeCell ref="H2:J3"/>
    <mergeCell ref="K2:AK2"/>
    <mergeCell ref="K3:K4"/>
    <mergeCell ref="L3:M3"/>
    <mergeCell ref="AB3:AC3"/>
    <mergeCell ref="AD3:AE3"/>
    <mergeCell ref="AF3:AG3"/>
    <mergeCell ref="AH3:AI3"/>
    <mergeCell ref="AJ3:AK3"/>
    <mergeCell ref="A9:A15"/>
    <mergeCell ref="C9:C15"/>
    <mergeCell ref="A16:A30"/>
    <mergeCell ref="C16:C30"/>
    <mergeCell ref="A6:A8"/>
    <mergeCell ref="C6:C8"/>
    <mergeCell ref="O3:P3"/>
    <mergeCell ref="Q3:R3"/>
    <mergeCell ref="S3:T3"/>
    <mergeCell ref="V3:W3"/>
    <mergeCell ref="X3:Y3"/>
    <mergeCell ref="Z3:AA3"/>
    <mergeCell ref="A31:A33"/>
    <mergeCell ref="C31:C33"/>
    <mergeCell ref="AD42:AE42"/>
    <mergeCell ref="A34:A37"/>
    <mergeCell ref="C34:C37"/>
    <mergeCell ref="A38:A41"/>
    <mergeCell ref="C38:C41"/>
    <mergeCell ref="A42:A47"/>
    <mergeCell ref="C42:C47"/>
    <mergeCell ref="F42:G42"/>
    <mergeCell ref="L42:M42"/>
    <mergeCell ref="O42:P42"/>
    <mergeCell ref="S42:T42"/>
    <mergeCell ref="X42:Y42"/>
    <mergeCell ref="F43:G43"/>
    <mergeCell ref="L43:M43"/>
    <mergeCell ref="X43:Y43"/>
    <mergeCell ref="F44:G44"/>
    <mergeCell ref="L44:M44"/>
    <mergeCell ref="X44:Y44"/>
    <mergeCell ref="F45:G45"/>
    <mergeCell ref="L45:M45"/>
    <mergeCell ref="X45:Y45"/>
    <mergeCell ref="F46:G46"/>
    <mergeCell ref="L46:M46"/>
    <mergeCell ref="X46:Y46"/>
    <mergeCell ref="AH58:AK58"/>
    <mergeCell ref="A59:AJ59"/>
    <mergeCell ref="F47:G47"/>
    <mergeCell ref="L47:M47"/>
    <mergeCell ref="X47:Y47"/>
    <mergeCell ref="A49:A57"/>
    <mergeCell ref="C49:C57"/>
    <mergeCell ref="A58:D5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生源计划0622</vt:lpstr>
    </vt:vector>
  </TitlesOfParts>
  <Company>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蒋晓玲</dc:creator>
  <cp:lastModifiedBy>Windows 用户</cp:lastModifiedBy>
  <cp:lastPrinted>2020-07-06T03:43:36Z</cp:lastPrinted>
  <dcterms:created xsi:type="dcterms:W3CDTF">2002-10-21T01:28:47Z</dcterms:created>
  <dcterms:modified xsi:type="dcterms:W3CDTF">2020-07-13T14:10:51Z</dcterms:modified>
</cp:coreProperties>
</file>